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7326" documentId="8_{FFFFD9BF-1BF4-453F-A0CF-5E23A1FC47AA}" xr6:coauthVersionLast="47" xr6:coauthVersionMax="47" xr10:uidLastSave="{1171E189-56A5-44CA-ADAA-F5E5A27B17AD}"/>
  <bookViews>
    <workbookView xWindow="-120" yWindow="-120" windowWidth="29040" windowHeight="1572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Comprehensive income statement" sheetId="23" r:id="rId10"/>
    <sheet name="Statement of changes in equity" sheetId="24" r:id="rId11"/>
    <sheet name="10-year overview" sheetId="13" r:id="rId12"/>
    <sheet name="Material Group companies" sheetId="19" r:id="rId13"/>
    <sheet name="Glossary" sheetId="14" r:id="rId14"/>
  </sheets>
  <externalReferences>
    <externalReference r:id="rId15"/>
  </externalReferences>
  <definedNames>
    <definedName name="Bilanzstichtag_GHJ">[1]Dateneingabe!$B$7</definedName>
    <definedName name="Bilanzstichtag_VJ">[1]Dateneingabe!$B$9</definedName>
    <definedName name="_xlnm.Print_Area" localSheetId="11">'10-year overview'!$A$1:$X$59</definedName>
    <definedName name="_xlnm.Print_Area" localSheetId="7">'Balance sheet'!$A$1:$H$55</definedName>
    <definedName name="_xlnm.Print_Area" localSheetId="8">'Cash flow statement'!$A$1:$G$46</definedName>
    <definedName name="_xlnm.Print_Area" localSheetId="9">'Comprehensive income statement'!$A$1:$G$43</definedName>
    <definedName name="_xlnm.Print_Area" localSheetId="0">Contents!$A$1:$S$34</definedName>
    <definedName name="_xlnm.Print_Area" localSheetId="5">'Deliveries by model series'!$A$1:$AA$40</definedName>
    <definedName name="_xlnm.Print_Area" localSheetId="4">'Deliveries by region'!$A$1:$Y$65</definedName>
    <definedName name="_xlnm.Print_Area" localSheetId="13">Glossary!$A$1:$S$34</definedName>
    <definedName name="_xlnm.Print_Area" localSheetId="6">'Income statement'!$A$1:$Y$30</definedName>
    <definedName name="_xlnm.Print_Area" localSheetId="1">'Key figures Audi Group'!$A$1:$AA$70</definedName>
    <definedName name="_xlnm.Print_Area" localSheetId="12">'Material Group companies'!$A$1:$A$59</definedName>
    <definedName name="_xlnm.Print_Area" localSheetId="3">'Production by model series'!$A$1:$AA$42</definedName>
    <definedName name="_xlnm.Print_Area" localSheetId="2">'Production by site'!$A$1:$Z$41</definedName>
    <definedName name="_xlnm.Print_Area" localSheetId="10">'Statement of changes in equity'!$A$1:$W$29</definedName>
    <definedName name="Quartal_GJ">[1]Dateneingabe!$B$11</definedName>
    <definedName name="Quartal_VJ">[1]Dateneingabe!$B$12</definedName>
    <definedName name="test_Verena" localSheetId="6">'Income statement'!$A$1:$A$29</definedName>
    <definedName name="test_Verena" localSheetId="1">'Key figures Audi Group'!$A$1:$C$17</definedName>
    <definedName name="Zeitraum_GuV_GJ">[1]Dateneingabe!$B$4</definedName>
    <definedName name="Zeitraum_GuV_VJ">[1]Dateneingabe!$B$5</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7" l="1"/>
  <c r="Z36" i="4" l="1"/>
  <c r="Z37" i="4"/>
  <c r="Z38" i="4"/>
  <c r="Z39" i="4"/>
  <c r="Z40" i="4"/>
  <c r="Z7" i="4"/>
  <c r="Z8" i="4"/>
  <c r="Z9" i="4"/>
  <c r="Z11" i="4"/>
  <c r="Z12" i="4"/>
  <c r="Z13" i="4"/>
  <c r="Z14" i="4"/>
  <c r="Z16" i="4"/>
  <c r="Z17" i="4"/>
  <c r="Z19" i="4"/>
  <c r="Z20" i="4"/>
  <c r="Z22" i="4"/>
  <c r="Z24" i="4"/>
  <c r="Z6" i="4"/>
  <c r="J23" i="4" l="1"/>
  <c r="Q30" i="3"/>
  <c r="W47" i="13"/>
  <c r="U47" i="13"/>
  <c r="S47" i="13"/>
  <c r="O47" i="13"/>
  <c r="M47" i="13"/>
  <c r="K47" i="13"/>
  <c r="I47" i="13"/>
  <c r="G47" i="13"/>
  <c r="E47" i="13"/>
  <c r="I30" i="3"/>
  <c r="M30" i="3"/>
  <c r="T30" i="3"/>
  <c r="X30" i="3"/>
  <c r="Z30" i="3"/>
  <c r="U39" i="5"/>
  <c r="W39" i="5"/>
</calcChain>
</file>

<file path=xl/sharedStrings.xml><?xml version="1.0" encoding="utf-8"?>
<sst xmlns="http://schemas.openxmlformats.org/spreadsheetml/2006/main" count="840" uniqueCount="364">
  <si>
    <t>Key figures Audi Group</t>
  </si>
  <si>
    <t>Production by site</t>
  </si>
  <si>
    <t>Production by model series</t>
  </si>
  <si>
    <t>Deliveries by region</t>
  </si>
  <si>
    <t>Deliveries by model series</t>
  </si>
  <si>
    <t>Income statement</t>
  </si>
  <si>
    <t>Balance sheet</t>
  </si>
  <si>
    <t>Cash flow statement</t>
  </si>
  <si>
    <t>Workforce</t>
  </si>
  <si>
    <t>10-year overview</t>
  </si>
  <si>
    <t>Material Audi Group companies</t>
  </si>
  <si>
    <t>Glossary</t>
  </si>
  <si>
    <t>Q1/2024</t>
  </si>
  <si>
    <t>Q2/2024</t>
  </si>
  <si>
    <t>Q3/2024</t>
  </si>
  <si>
    <t>Q3/2023</t>
  </si>
  <si>
    <t>Q4/2024</t>
  </si>
  <si>
    <t>Q4/2023</t>
  </si>
  <si>
    <t>Δ %</t>
  </si>
  <si>
    <t>Deliveries to customers 
Brand Group Progressive</t>
  </si>
  <si>
    <t>cars</t>
  </si>
  <si>
    <t>Revenue</t>
  </si>
  <si>
    <t>€m</t>
  </si>
  <si>
    <t>Operating profit</t>
  </si>
  <si>
    <t>Operating return on sales (ROS)</t>
  </si>
  <si>
    <t>%</t>
  </si>
  <si>
    <t>Net cash flow</t>
  </si>
  <si>
    <t>Investment ratio</t>
  </si>
  <si>
    <t>Key figures Audi brand</t>
  </si>
  <si>
    <t xml:space="preserve">Deliveries to customers </t>
  </si>
  <si>
    <t>Key figures Bentley brand</t>
  </si>
  <si>
    <t>Key figures Lamborghini brand</t>
  </si>
  <si>
    <t>Key figures Ducati brand</t>
  </si>
  <si>
    <t>motorcycles</t>
  </si>
  <si>
    <t>Production of cars Brand Group Progressive by site</t>
  </si>
  <si>
    <t xml:space="preserve"> </t>
  </si>
  <si>
    <t>Germany</t>
  </si>
  <si>
    <t>Ingolstadt</t>
  </si>
  <si>
    <t>Neckarsulm</t>
  </si>
  <si>
    <t>Zwickau</t>
  </si>
  <si>
    <t>International</t>
  </si>
  <si>
    <t>Győr (Hungary)</t>
  </si>
  <si>
    <t>Brussels (Belgium)</t>
  </si>
  <si>
    <t>China (all sites)</t>
  </si>
  <si>
    <t>San José Chiapa (Mexico)</t>
  </si>
  <si>
    <t>São José dos Pinhais (Brazil)</t>
  </si>
  <si>
    <t>Martorell (Spain)</t>
  </si>
  <si>
    <t>Bratislava (Slovakia)</t>
  </si>
  <si>
    <t>Audi brand</t>
  </si>
  <si>
    <t>Crewe (United Kingdom)</t>
  </si>
  <si>
    <t>Bentley brand</t>
  </si>
  <si>
    <t>Sant’Agata Bolognese (Italy)</t>
  </si>
  <si>
    <t>Lamborghini brand</t>
  </si>
  <si>
    <t>Brand Group Progressive</t>
  </si>
  <si>
    <t>Production of Ducati motorcycles by site</t>
  </si>
  <si>
    <t>Bologna (Italy)</t>
  </si>
  <si>
    <t>Amphur Pluakdaeng/Map Yang Phon (Thailand)</t>
  </si>
  <si>
    <t>Manaus (Brazil)</t>
  </si>
  <si>
    <t>Córdoba (Argentina)</t>
  </si>
  <si>
    <t>Ducati brand</t>
  </si>
  <si>
    <t>Production of cars Brand Group Progressive by model series</t>
  </si>
  <si>
    <t>Segment</t>
  </si>
  <si>
    <t>-</t>
  </si>
  <si>
    <t>B</t>
  </si>
  <si>
    <t>D</t>
  </si>
  <si>
    <t>Bentley Flying Spur</t>
  </si>
  <si>
    <t>Bentley Bentayga</t>
  </si>
  <si>
    <t>Lamborghini Urus</t>
  </si>
  <si>
    <t>Lamborghini Huracán</t>
  </si>
  <si>
    <t>E</t>
  </si>
  <si>
    <t>Lamborghini Aventador</t>
  </si>
  <si>
    <t>Lamborghini Revuelto</t>
  </si>
  <si>
    <t xml:space="preserve">of which Audi models built locally by associated Chinese companies [FAW-Volkswagen Automotive Co., Ltd., Changchun (China) and SAIC Volkswagen Automotive Co., Ltd., Shanghai (China)], available and sold exclusively in China </t>
  </si>
  <si>
    <t>Share of BEV production</t>
  </si>
  <si>
    <t>Share of PHEV production</t>
  </si>
  <si>
    <t>Share of MHEV production</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</si>
  <si>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</si>
  <si>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</si>
  <si>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</si>
  <si>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</si>
  <si>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</si>
  <si>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Deliveries to customers of cars Brand Group Progressive by region</t>
  </si>
  <si>
    <t>Europe</t>
  </si>
  <si>
    <t>China incl. Hong Kong</t>
  </si>
  <si>
    <t>USA</t>
  </si>
  <si>
    <t>Other markets</t>
  </si>
  <si>
    <t>Worldwide</t>
  </si>
  <si>
    <t>Deliveries to customers Audi brand by region</t>
  </si>
  <si>
    <t>of which: local production</t>
  </si>
  <si>
    <t>Deliveries to customers Bentley brand by region</t>
  </si>
  <si>
    <t>Deliveries to customers Lamborghini brand by region</t>
  </si>
  <si>
    <t>Deliveries to customers of motorcycles Ducati brand by region</t>
  </si>
  <si>
    <t>Deliveries to customers of cars Brand Group Progressive by model series</t>
  </si>
  <si>
    <t>of which BEV deliveries</t>
  </si>
  <si>
    <t>BEV share</t>
  </si>
  <si>
    <t>Deliveries to customers of motorcycles Ducati brand</t>
  </si>
  <si>
    <t xml:space="preserve">Income statement of the Audi Group </t>
  </si>
  <si>
    <t>Cost of goods sold</t>
  </si>
  <si>
    <t>Gross profit</t>
  </si>
  <si>
    <t>Gross margin in %</t>
  </si>
  <si>
    <t>Distribution expenses</t>
  </si>
  <si>
    <t>Administrative expenses</t>
  </si>
  <si>
    <t>Other operating income</t>
  </si>
  <si>
    <t>Other operating expenses</t>
  </si>
  <si>
    <t>Operating return on sales (ROS) in %</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</si>
  <si>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</si>
  <si>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</si>
  <si>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</si>
  <si>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</si>
  <si>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</si>
  <si>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</si>
  <si>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</si>
  <si>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</si>
  <si>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</si>
  <si>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</si>
  <si>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Dez. 31, 2024</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</si>
  <si>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</si>
  <si>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</si>
  <si>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</si>
  <si>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</si>
  <si>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</si>
  <si>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</si>
  <si>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</si>
  <si>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</si>
  <si>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</si>
  <si>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</si>
  <si>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</si>
  <si>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</si>
  <si>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</si>
  <si>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</si>
  <si>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</si>
  <si>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</si>
  <si>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</si>
  <si>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sale</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</si>
  <si>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</si>
  <si>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</si>
  <si>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</si>
  <si>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</si>
  <si>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</si>
  <si>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</si>
  <si>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</si>
  <si>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</si>
  <si>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</si>
  <si>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</si>
  <si>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</si>
  <si>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</si>
  <si>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</si>
  <si>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</si>
  <si>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</si>
  <si>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</si>
  <si>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Cash flow statement of the Audi Group</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</si>
  <si>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</si>
  <si>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</si>
  <si>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</si>
  <si>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</si>
  <si>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Change in provisions for pensions</t>
  </si>
  <si>
    <t>Result from the disposal of assets</t>
  </si>
  <si>
    <t>Other non-cash income and expenses</t>
  </si>
  <si>
    <t>Gross cash flow</t>
  </si>
  <si>
    <t>of which change in inventories</t>
  </si>
  <si>
    <t>of which change in receivables</t>
  </si>
  <si>
    <t>of which change in liabilities</t>
  </si>
  <si>
    <t>of which change in provisions</t>
  </si>
  <si>
    <t>Change in working capital</t>
  </si>
  <si>
    <t>Cash flow from operating activities</t>
  </si>
  <si>
    <t>Investments in property, plant and equipment, investment property and other intangible assets</t>
  </si>
  <si>
    <t>Additions to capitalized development costs</t>
  </si>
  <si>
    <t>Disposal of tangible assets</t>
  </si>
  <si>
    <t>Change in participations</t>
  </si>
  <si>
    <t>Investments in securities and loans</t>
  </si>
  <si>
    <t>Cash flow from investing activities</t>
  </si>
  <si>
    <t>Cash flow from financing activities</t>
  </si>
  <si>
    <t>Change in cash and cash equivalents due to changes in exchange rates</t>
  </si>
  <si>
    <t>Change in cash and cash equivalents</t>
  </si>
  <si>
    <t>Cash and cash equivalents at beginning of period</t>
  </si>
  <si>
    <t>Cash and cash equivalents at end of period</t>
  </si>
  <si>
    <t>Fixed deposits, securities and loans extended</t>
  </si>
  <si>
    <t>Gross liquidity</t>
  </si>
  <si>
    <t>Net liquidity</t>
  </si>
  <si>
    <t>–</t>
  </si>
  <si>
    <t>average for the year</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</si>
  <si>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</si>
  <si>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</si>
  <si>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</si>
  <si>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</si>
  <si>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</si>
  <si>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</si>
  <si>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</si>
  <si>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</si>
  <si>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</si>
  <si>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</si>
  <si>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r>
      <t xml:space="preserve">Bentley brand </t>
    </r>
    <r>
      <rPr>
        <vertAlign val="superscript"/>
        <sz val="10"/>
        <color theme="1"/>
        <rFont val="Audi Type"/>
        <family val="2"/>
      </rPr>
      <t>5)</t>
    </r>
  </si>
  <si>
    <t>Other Volkswagen Group brands</t>
  </si>
  <si>
    <t>From the Income Statement</t>
  </si>
  <si>
    <t>From the Balance Sheet (Dec. 31)</t>
  </si>
  <si>
    <t>Liabilities</t>
  </si>
  <si>
    <t>Balance sheet total</t>
  </si>
  <si>
    <t>From the Cash Flow Statement</t>
  </si>
  <si>
    <t>Investing activities attributable to operating activities</t>
  </si>
  <si>
    <t>Net liquidity (Dec. 31)</t>
  </si>
  <si>
    <t>Financial ratios</t>
  </si>
  <si>
    <t>Return on sales before tax</t>
  </si>
  <si>
    <t>Research and development ratio</t>
  </si>
  <si>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</si>
  <si>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</si>
  <si>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</si>
  <si>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</si>
  <si>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</si>
  <si>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5) Bentley was consolidated as of January, 1st, 2022</t>
  </si>
  <si>
    <t>Fully consolidated companies</t>
  </si>
  <si>
    <t>AUDI AG, Ingolstadt</t>
  </si>
  <si>
    <t>AUDI Immobilien Verwaltung GmbH, Ingolstadt</t>
  </si>
  <si>
    <t>Audi Real Estate GmbH, Ingolstadt</t>
  </si>
  <si>
    <t>Audi Sport GmbH, Neckarsulm</t>
  </si>
  <si>
    <r>
      <t xml:space="preserve">Ducati Motor Deutschland GmbH, Neuburg an der Donau </t>
    </r>
    <r>
      <rPr>
        <vertAlign val="superscript"/>
        <sz val="10"/>
        <color rgb="FF000000"/>
        <rFont val="Audi Type"/>
        <family val="2"/>
      </rPr>
      <t>1)</t>
    </r>
  </si>
  <si>
    <t>PSW automotive engineering GmbH, Gaimersheim</t>
  </si>
  <si>
    <r>
      <t>UI-S 5-Fonds, Frankfurt am Main</t>
    </r>
    <r>
      <rPr>
        <vertAlign val="superscript"/>
        <sz val="10"/>
        <color rgb="FF000000"/>
        <rFont val="Audi Type"/>
        <family val="2"/>
      </rPr>
      <t xml:space="preserve"> 2)</t>
    </r>
  </si>
  <si>
    <t>International countries</t>
  </si>
  <si>
    <t>Audi Brussels S.A./N.V., Brüssel</t>
  </si>
  <si>
    <t>Audi (China) Enterprise Management Co., Ltd., Peking</t>
  </si>
  <si>
    <r>
      <t xml:space="preserve">Audi Canada, Inc., Ajax / ON </t>
    </r>
    <r>
      <rPr>
        <vertAlign val="superscript"/>
        <sz val="10"/>
        <color rgb="FF000000"/>
        <rFont val="Audi Type"/>
        <family val="2"/>
      </rPr>
      <t>1)</t>
    </r>
  </si>
  <si>
    <t>Audi do Brasil Indústria e Comércio de Veiculos Ltda., São Paulo</t>
  </si>
  <si>
    <t>Audi Hungaria Zrt., Győr</t>
  </si>
  <si>
    <r>
      <t xml:space="preserve">Audi Luxemburg S.A., Strassen </t>
    </r>
    <r>
      <rPr>
        <vertAlign val="superscript"/>
        <sz val="10"/>
        <color rgb="FF000000"/>
        <rFont val="Audi Type"/>
        <family val="2"/>
      </rPr>
      <t>1)</t>
    </r>
  </si>
  <si>
    <t>Audi México S.A. de C.V., San José Chiapa</t>
  </si>
  <si>
    <r>
      <t xml:space="preserve">Audi of America, LLC, Reston / VA </t>
    </r>
    <r>
      <rPr>
        <vertAlign val="superscript"/>
        <sz val="10"/>
        <color rgb="FF000000"/>
        <rFont val="Audi Type"/>
        <family val="2"/>
      </rPr>
      <t>1)</t>
    </r>
  </si>
  <si>
    <t>Audi Singapore Pte. Ltd., Singapur</t>
  </si>
  <si>
    <t>Audi Tooling Barcelona, S.L., Martorell</t>
  </si>
  <si>
    <r>
      <t xml:space="preserve">Automobili Lamborghini America, LLC, Reston / VA </t>
    </r>
    <r>
      <rPr>
        <vertAlign val="superscript"/>
        <sz val="10"/>
        <color rgb="FF000000"/>
        <rFont val="Audi Type"/>
        <family val="2"/>
      </rPr>
      <t>1)</t>
    </r>
  </si>
  <si>
    <r>
      <t xml:space="preserve">Automobili Lamborghini S.p.A., Sant’Agata Bolognese </t>
    </r>
    <r>
      <rPr>
        <vertAlign val="superscript"/>
        <sz val="10"/>
        <color rgb="FF000000"/>
        <rFont val="Audi Type"/>
        <family val="2"/>
      </rPr>
      <t>1)</t>
    </r>
  </si>
  <si>
    <r>
      <t xml:space="preserve">Bentley Motors Canada Ltd./Ltee., Montreal / QC </t>
    </r>
    <r>
      <rPr>
        <vertAlign val="superscript"/>
        <sz val="10"/>
        <color rgb="FF000000"/>
        <rFont val="Audi Type"/>
        <family val="2"/>
      </rPr>
      <t>1)</t>
    </r>
  </si>
  <si>
    <r>
      <t xml:space="preserve">Bentley Motors Ltd., Crewe </t>
    </r>
    <r>
      <rPr>
        <vertAlign val="superscript"/>
        <sz val="10"/>
        <color rgb="FF000000"/>
        <rFont val="Audi Type"/>
        <family val="2"/>
      </rPr>
      <t>1)</t>
    </r>
  </si>
  <si>
    <r>
      <t xml:space="preserve">Bentley Motors, Inc., Reston / VA </t>
    </r>
    <r>
      <rPr>
        <vertAlign val="superscript"/>
        <sz val="10"/>
        <color rgb="FF000000"/>
        <rFont val="Audi Type"/>
        <family val="2"/>
      </rPr>
      <t>1)</t>
    </r>
  </si>
  <si>
    <r>
      <t xml:space="preserve">Ducati (Schweiz) AG, Feusisberg </t>
    </r>
    <r>
      <rPr>
        <vertAlign val="superscript"/>
        <sz val="10"/>
        <color rgb="FF000000"/>
        <rFont val="Audi Type"/>
        <family val="2"/>
      </rPr>
      <t>1)</t>
    </r>
  </si>
  <si>
    <r>
      <t xml:space="preserve">Ducati do Brasil Indústria e Comércio de Motocicletas Ltda., São Paulo </t>
    </r>
    <r>
      <rPr>
        <vertAlign val="superscript"/>
        <sz val="10"/>
        <color rgb="FF000000"/>
        <rFont val="Audi Type"/>
        <family val="2"/>
      </rPr>
      <t>1)</t>
    </r>
  </si>
  <si>
    <r>
      <t xml:space="preserve">Ducati Japan K.K., Yokohama </t>
    </r>
    <r>
      <rPr>
        <vertAlign val="superscript"/>
        <sz val="10"/>
        <color rgb="FF000000"/>
        <rFont val="Audi Type"/>
        <family val="2"/>
      </rPr>
      <t>1)</t>
    </r>
  </si>
  <si>
    <r>
      <t xml:space="preserve">Ducati Motor (Thailand) Co. Ltd., Rayong </t>
    </r>
    <r>
      <rPr>
        <vertAlign val="superscript"/>
        <sz val="10"/>
        <color rgb="FF000000"/>
        <rFont val="Audi Type"/>
        <family val="2"/>
      </rPr>
      <t>1)</t>
    </r>
  </si>
  <si>
    <r>
      <t xml:space="preserve">Ducati Motor Holding S.p.A., Bologna </t>
    </r>
    <r>
      <rPr>
        <vertAlign val="superscript"/>
        <sz val="10"/>
        <color rgb="FF000000"/>
        <rFont val="Audi Type"/>
        <family val="2"/>
      </rPr>
      <t>1)</t>
    </r>
  </si>
  <si>
    <r>
      <t xml:space="preserve">Ducati Motors de Mexico S. de R.L. de C.V., Mexico City </t>
    </r>
    <r>
      <rPr>
        <vertAlign val="superscript"/>
        <sz val="10"/>
        <color rgb="FF000000"/>
        <rFont val="Audi Type"/>
        <family val="2"/>
      </rPr>
      <t>1)</t>
    </r>
  </si>
  <si>
    <r>
      <t xml:space="preserve">Ducati North America, Inc., Sunnyvale / CA </t>
    </r>
    <r>
      <rPr>
        <vertAlign val="superscript"/>
        <sz val="10"/>
        <color rgb="FF000000"/>
        <rFont val="Audi Type"/>
        <family val="2"/>
      </rPr>
      <t>1)</t>
    </r>
  </si>
  <si>
    <r>
      <t xml:space="preserve">Ducati North Europe B.V., Den Haag </t>
    </r>
    <r>
      <rPr>
        <vertAlign val="superscript"/>
        <sz val="10"/>
        <color rgb="FF000000"/>
        <rFont val="Audi Type"/>
        <family val="2"/>
      </rPr>
      <t>1)</t>
    </r>
  </si>
  <si>
    <r>
      <t xml:space="preserve">Ducati Powertrain (Thailand) Co. Ltd., Rayong </t>
    </r>
    <r>
      <rPr>
        <vertAlign val="superscript"/>
        <sz val="10"/>
        <color rgb="FF000000"/>
        <rFont val="Audi Type"/>
        <family val="2"/>
      </rPr>
      <t>1)</t>
    </r>
  </si>
  <si>
    <r>
      <t xml:space="preserve">Ducati U.K. Ltd., Towcester </t>
    </r>
    <r>
      <rPr>
        <vertAlign val="superscript"/>
        <sz val="10"/>
        <color rgb="FF000000"/>
        <rFont val="Audi Type"/>
        <family val="2"/>
      </rPr>
      <t>1)</t>
    </r>
  </si>
  <si>
    <r>
      <t xml:space="preserve">Ducati West Europe S.A.S., Colombes </t>
    </r>
    <r>
      <rPr>
        <vertAlign val="superscript"/>
        <sz val="10"/>
        <color rgb="FF000000"/>
        <rFont val="Audi Type"/>
        <family val="2"/>
      </rPr>
      <t>1)</t>
    </r>
  </si>
  <si>
    <r>
      <t xml:space="preserve">Italdesign Giugiaro S.p.A., Moncalieri </t>
    </r>
    <r>
      <rPr>
        <vertAlign val="superscript"/>
        <sz val="10"/>
        <color rgb="FF000000"/>
        <rFont val="Audi Type"/>
        <family val="2"/>
      </rPr>
      <t>1)</t>
    </r>
  </si>
  <si>
    <r>
      <t xml:space="preserve">James Young Ltd., Crewe </t>
    </r>
    <r>
      <rPr>
        <vertAlign val="superscript"/>
        <sz val="10"/>
        <color rgb="FF000000"/>
        <rFont val="Audi Type"/>
        <family val="2"/>
      </rPr>
      <t>1)</t>
    </r>
  </si>
  <si>
    <r>
      <t xml:space="preserve">Shanghai Ducati Trading Co., Ltd., Shanghai </t>
    </r>
    <r>
      <rPr>
        <vertAlign val="superscript"/>
        <sz val="10"/>
        <color rgb="FF000000"/>
        <rFont val="Audi Type"/>
        <family val="2"/>
      </rPr>
      <t>1)</t>
    </r>
  </si>
  <si>
    <t>Companies accounted for using the equity method</t>
  </si>
  <si>
    <t>SAIC Volkswagen Automotive Co., Ltd., Shanghai</t>
  </si>
  <si>
    <t>There Holding B.V., Rijswijk</t>
  </si>
  <si>
    <t>Volkswagen Automatic Transmission (Tianjin) Co., Ltd., Tianjin</t>
  </si>
  <si>
    <t>1) AUDI AG exercises control pursuant to IFRS 10.B38</t>
  </si>
  <si>
    <t>2) This is a structured entity pursuant to IFRS 10 and IFRS 12</t>
  </si>
  <si>
    <t>Key performance indicators Audi Group</t>
  </si>
  <si>
    <t xml:space="preserve">The non-financial indicator of deliveries to customers reflects the number of new vehicles of the Brand Group Progressive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</si>
  <si>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</si>
  <si>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</si>
  <si>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</si>
  <si>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</si>
  <si>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</si>
  <si>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investment ratio describes research and development activities and capex as a proportion of revenue.
</t>
    </r>
    <r>
      <rPr>
        <b/>
        <sz val="11"/>
        <color theme="1"/>
        <rFont val="Calibri"/>
        <family val="2"/>
        <scheme val="minor"/>
      </rPr>
      <t>Investment ratio =</t>
    </r>
    <r>
      <rPr>
        <sz val="11"/>
        <color theme="1"/>
        <rFont val="Calibri"/>
        <family val="2"/>
        <scheme val="minor"/>
      </rPr>
      <t xml:space="preserve"> (Research and development activities + Capex according to cash flow statement) / Revenue
</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</si>
  <si>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</si>
  <si>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Capex ratio</t>
  </si>
  <si>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</si>
  <si>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</si>
  <si>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</si>
  <si>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</si>
  <si>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</si>
  <si>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</si>
  <si>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</si>
  <si>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</si>
  <si>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</si>
  <si>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3) AUDI AG exercises significant influence according to IAS 28.6</t>
  </si>
  <si>
    <t>Audi FAW NEV Co., Ltd., Changchun</t>
  </si>
  <si>
    <t>FAW-Volkswagen Automotive Co., Ltd., Changchun</t>
  </si>
  <si>
    <r>
      <t xml:space="preserve">Volkswagen Group Italia S.p.A., Verona </t>
    </r>
    <r>
      <rPr>
        <vertAlign val="superscript"/>
        <sz val="10"/>
        <color rgb="FF000000"/>
        <rFont val="Audi Type"/>
        <family val="2"/>
      </rPr>
      <t>3)</t>
    </r>
  </si>
  <si>
    <t>Chhatrapati Sambhajinagar (India)</t>
  </si>
  <si>
    <t>Q1/2025</t>
  </si>
  <si>
    <t>Dec. 31, 2024</t>
  </si>
  <si>
    <t>A0/A-Segment</t>
  </si>
  <si>
    <t>B-Segment</t>
  </si>
  <si>
    <t>C-/D-Segment</t>
  </si>
  <si>
    <t>A0/A</t>
  </si>
  <si>
    <t>C/D</t>
  </si>
  <si>
    <t>Bentley Continental GT</t>
  </si>
  <si>
    <t>Q1-Q2/2025</t>
  </si>
  <si>
    <t>Q1-Q2/2024</t>
  </si>
  <si>
    <t>Q2/2025</t>
  </si>
  <si>
    <t>Comprehensive income statement</t>
  </si>
  <si>
    <t>Statement of changes in equity</t>
  </si>
  <si>
    <t>Statement of comprehensive income of the Audi Group</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</si>
  <si>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</si>
  <si>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</si>
  <si>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</si>
  <si>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</si>
  <si>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</si>
  <si>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</si>
  <si>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</si>
  <si>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</si>
  <si>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Currency translation differences before tax</t>
  </si>
  <si>
    <t>Deferred taxes on currency translation differences</t>
  </si>
  <si>
    <t>Currency translation differences after tax</t>
  </si>
  <si>
    <t>Hedging transactions</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</si>
  <si>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</si>
  <si>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</si>
  <si>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</si>
  <si>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</si>
  <si>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</si>
  <si>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</si>
  <si>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</si>
  <si>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</si>
  <si>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</si>
  <si>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</si>
  <si>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Share of other comprehensive income of equity-accounted investments that may be reclassified to profit or loss after tax</t>
  </si>
  <si>
    <t>Items that may be reclassified to profit/loss after tax</t>
  </si>
  <si>
    <t>Other comprehensive income before tax</t>
  </si>
  <si>
    <t>Deferred taxes relating to other comprehensive income</t>
  </si>
  <si>
    <t>Other comprehensive income after tax</t>
  </si>
  <si>
    <t>Total comprehensive income</t>
  </si>
  <si>
    <t>Statement of changes in equity of the Audi Group</t>
  </si>
  <si>
    <t>Other reserves</t>
  </si>
  <si>
    <t>Statutory reserve and
other retained earnings</t>
  </si>
  <si>
    <t>Reserve for currency translation differences</t>
  </si>
  <si>
    <t xml:space="preserve">Investments accounted for using the equity method </t>
  </si>
  <si>
    <t>AUDI AG shareholders' interest</t>
  </si>
  <si>
    <t>Total</t>
  </si>
  <si>
    <t>Reserve for cash flow hedges</t>
  </si>
  <si>
    <t>Costs of hedging relationships</t>
  </si>
  <si>
    <t>Position as of Jan. 1, 2024</t>
  </si>
  <si>
    <t>Jun. 30, 2025</t>
  </si>
  <si>
    <t>Position as of Jan. 1, 2025</t>
  </si>
  <si>
    <t>Position as of Jun. 30, 2024</t>
  </si>
  <si>
    <t>Position as of Jun. 30, 2025</t>
  </si>
  <si>
    <r>
      <t xml:space="preserve">Material Audi Group Companies </t>
    </r>
    <r>
      <rPr>
        <sz val="8"/>
        <rFont val="Audi Type Extended"/>
        <family val="2"/>
      </rPr>
      <t>(as of Jun. 30, 2025)</t>
    </r>
  </si>
  <si>
    <t>Pekan (Malaysia)</t>
  </si>
  <si>
    <t>X</t>
  </si>
  <si>
    <t>Lamborghini Temerario</t>
  </si>
  <si>
    <t>5.8 ppt.</t>
  </si>
  <si>
    <t>–0.8 ppt.</t>
  </si>
  <si>
    <t>–6,8 ppt.</t>
  </si>
  <si>
    <t xml:space="preserve">of which Audi models built locally by associated Chinese companies [FAW-Volkswagen Automotive Co., Ltd., Changchun (China), Audi FAW NEV Co., Ltd., Changchun (China) and SAIC Volkswagen Automotive Co., Ltd., Shanghai (China)], available and sold exclusively in China </t>
  </si>
  <si>
    <t>Offroad</t>
  </si>
  <si>
    <t>3.7 ppt.</t>
  </si>
  <si>
    <t>–3.1 ppt.</t>
  </si>
  <si>
    <t>–1.5 ppt.</t>
  </si>
  <si>
    <t>–2.5 ppt.</t>
  </si>
  <si>
    <t>–1.6 ppt.</t>
  </si>
  <si>
    <t>–11.9 ppt.</t>
  </si>
  <si>
    <t>–5.6 ppt.</t>
  </si>
  <si>
    <t>Disposal of equity instruments</t>
  </si>
  <si>
    <t>Dividend payments to other shareholders</t>
  </si>
  <si>
    <r>
      <t>Other changes</t>
    </r>
    <r>
      <rPr>
        <vertAlign val="superscript"/>
        <sz val="10"/>
        <color theme="1"/>
        <rFont val="Audi Type"/>
        <family val="2"/>
      </rPr>
      <t>1</t>
    </r>
  </si>
  <si>
    <r>
      <t>Changes in the context of spin-offs</t>
    </r>
    <r>
      <rPr>
        <vertAlign val="superscript"/>
        <sz val="10"/>
        <color theme="1"/>
        <rFont val="Audi Type"/>
        <family val="2"/>
      </rPr>
      <t>2</t>
    </r>
  </si>
  <si>
    <t>2) The changes in the context of spin-offs include the reclassification from the shares of the shareholders of AUDI AG to the shares of other shareholders in the course of the spin-off of the shareholdings in Automobili Lamborghini S.p.A., Sant'Agata Bolognese (Italy), and in Audi Luxemburg S.A., Strassen (Luxembourg), to Volkswagen AG, Wolfsburg.</t>
  </si>
  <si>
    <t>1) The other changes include the profit share of EUR 705 million belonging to Volkswagen AG, Wolfsburg, in connection with the profit transfer in accordance with the HGB result of AUDI AG.</t>
  </si>
  <si>
    <t>3) The other changes include the profit share of EUR 515 million belonging to Volkswagen AG, Wolfsburg, in connection with the profit transfer in accordance with the HGB result of AUDI AG.</t>
  </si>
  <si>
    <r>
      <t>Other changes</t>
    </r>
    <r>
      <rPr>
        <vertAlign val="superscript"/>
        <sz val="10"/>
        <color theme="1"/>
        <rFont val="Audi Type"/>
        <family val="2"/>
      </rPr>
      <t>3</t>
    </r>
  </si>
  <si>
    <t>Equity and debt instruments</t>
  </si>
  <si>
    <t>Capital increases</t>
  </si>
  <si>
    <t>Share of other comprehensive income of equity-accounted investments that will not be reclassified to profit or loss after tax</t>
  </si>
  <si>
    <t>Fair value valuation of equity instruments that will not be reclassified to profit or loss after tax</t>
  </si>
  <si>
    <t>–3.6 ppt.</t>
  </si>
  <si>
    <t>–3.7 ppt.</t>
  </si>
  <si>
    <t>–2.9 ppt.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</si>
</sst>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 numFmtId="175" formatCode="_-* #,##0_-;\-* #,##0_-;_-* &quot;-&quot;??_-;_-@_-"/>
    <numFmt numFmtId="176" formatCode="0;\−\ 0;\−"/>
    <numFmt numFmtId="177" formatCode="_–#,##0_-;\-* #,##0_-;_-* &quot;-&quot;??_-;_-@_-"/>
    <numFmt numFmtId="178" formatCode="###,###,##0;\–\ ###,###,##0;\–"/>
    <numFmt numFmtId="179" formatCode="_-* #,##0.0_-;\-* #,##0.0_-;_-* &quot;-&quot;??_-;_-@_-"/>
    <numFmt numFmtId="180" formatCode="###,###,##0;\ \–###,###,##0;\ \–"/>
    <numFmt numFmtId="181" formatCode="0.0000%"/>
  </numFmts>
  <fonts count="52"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color rgb="FF1F497D"/>
      <name val="Verdana"/>
      <family val="2"/>
    </font>
    <font>
      <sz val="8"/>
      <name val="Calibri"/>
      <family val="2"/>
      <scheme val="minor"/>
    </font>
    <font>
      <b/>
      <sz val="11"/>
      <color theme="9"/>
      <name val="Audi Type Extended"/>
      <family val="2"/>
    </font>
    <font>
      <sz val="10"/>
      <color theme="9"/>
      <name val="Audi Type"/>
      <family val="2"/>
    </font>
    <font>
      <sz val="11"/>
      <color theme="9"/>
      <name val="Calibri"/>
      <family val="2"/>
      <scheme val="minor"/>
    </font>
    <font>
      <sz val="11"/>
      <color theme="9"/>
      <name val="Audi Type Extended"/>
      <family val="2"/>
    </font>
    <font>
      <b/>
      <sz val="10"/>
      <color theme="0"/>
      <name val="Audi Type"/>
      <family val="2"/>
    </font>
    <font>
      <sz val="10"/>
      <color theme="5"/>
      <name val="Audi Type"/>
      <family val="2"/>
    </font>
    <font>
      <sz val="10"/>
      <color theme="0"/>
      <name val="Audi Type"/>
      <family val="2"/>
    </font>
    <font>
      <b/>
      <sz val="11"/>
      <color rgb="FFF50537"/>
      <name val="Audi Type Extended"/>
      <family val="2"/>
    </font>
    <font>
      <vertAlign val="superscript"/>
      <sz val="10"/>
      <name val="Audi Type"/>
      <family val="2"/>
    </font>
    <font>
      <b/>
      <sz val="8"/>
      <color rgb="FF1F497D"/>
      <name val="Verdana"/>
      <family val="2"/>
    </font>
    <font>
      <sz val="8"/>
      <color rgb="FF000000"/>
      <name val="Verdana"/>
      <family val="2"/>
    </font>
    <font>
      <sz val="10"/>
      <name val="Audi Type"/>
      <family val="2"/>
    </font>
    <font>
      <b/>
      <sz val="10"/>
      <name val="Audi Type"/>
      <family val="2"/>
    </font>
    <font>
      <vertAlign val="superscript"/>
      <sz val="10"/>
      <name val="Audi Type"/>
      <family val="2"/>
    </font>
    <font>
      <sz val="10"/>
      <color theme="1"/>
      <name val="Audi Type"/>
      <family val="2"/>
    </font>
    <font>
      <sz val="8"/>
      <color theme="1"/>
      <name val="Audi Type"/>
      <family val="2"/>
    </font>
    <font>
      <vertAlign val="superscript"/>
      <sz val="10"/>
      <color theme="1"/>
      <name val="Audi Type"/>
      <family val="2"/>
    </font>
    <font>
      <b/>
      <sz val="10"/>
      <color theme="1"/>
      <name val="Audi Type"/>
      <family val="2"/>
    </font>
    <font>
      <sz val="11"/>
      <color theme="1"/>
      <name val="Calibri"/>
      <family val="2"/>
    </font>
    <font>
      <b/>
      <vertAlign val="superscript"/>
      <sz val="10"/>
      <name val="Audi Type"/>
      <family val="2"/>
    </font>
    <font>
      <b/>
      <sz val="11"/>
      <color theme="1"/>
      <name val="Audi Type"/>
      <family val="2"/>
    </font>
    <font>
      <sz val="11"/>
      <color theme="1"/>
      <name val="Audi Type"/>
      <family val="2"/>
    </font>
    <font>
      <b/>
      <sz val="10"/>
      <name val="Audi Type"/>
    </font>
    <font>
      <sz val="11"/>
      <color theme="1"/>
      <name val="Audi Type"/>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
      <patternFill patternType="solid">
        <fgColor rgb="FFDBE5F1"/>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63">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style="thin">
        <color theme="0"/>
      </left>
      <right style="thin">
        <color theme="0"/>
      </right>
      <top style="thin">
        <color theme="0"/>
      </top>
      <bottom/>
      <diagonal/>
    </border>
    <border>
      <left/>
      <right/>
      <top style="thin">
        <color theme="0"/>
      </top>
      <bottom/>
      <diagonal/>
    </border>
    <border>
      <left/>
      <right/>
      <top style="thin">
        <color theme="5"/>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style="thin">
        <color theme="0"/>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0"/>
      </left>
      <right/>
      <top style="thin">
        <color theme="0"/>
      </top>
      <bottom/>
      <diagonal/>
    </border>
    <border>
      <left style="thin">
        <color indexed="64"/>
      </left>
      <right/>
      <top style="thin">
        <color indexed="64"/>
      </top>
      <bottom style="medium">
        <color indexed="64"/>
      </bottom>
      <diagonal/>
    </border>
    <border>
      <left/>
      <right/>
      <top style="thin">
        <color theme="3"/>
      </top>
      <bottom style="thin">
        <color indexed="64"/>
      </bottom>
      <diagonal/>
    </border>
    <border>
      <left style="thin">
        <color theme="0"/>
      </left>
      <right style="thin">
        <color theme="0"/>
      </right>
      <top style="thin">
        <color indexed="64"/>
      </top>
      <bottom style="thin">
        <color theme="3"/>
      </bottom>
      <diagonal/>
    </border>
    <border>
      <left style="thin">
        <color theme="0"/>
      </left>
      <right/>
      <top style="thin">
        <color auto="1"/>
      </top>
      <bottom style="thin">
        <color theme="3"/>
      </bottom>
      <diagonal/>
    </border>
    <border>
      <left/>
      <right/>
      <top/>
      <bottom style="thin">
        <color theme="3"/>
      </bottom>
      <diagonal/>
    </border>
    <border>
      <left style="thin">
        <color theme="0"/>
      </left>
      <right/>
      <top/>
      <bottom style="thin">
        <color indexed="64"/>
      </bottom>
      <diagonal/>
    </border>
    <border>
      <left/>
      <right/>
      <top style="thin">
        <color theme="0"/>
      </top>
      <bottom style="thin">
        <color indexed="64"/>
      </bottom>
      <diagonal/>
    </border>
    <border>
      <left/>
      <right/>
      <top style="thin">
        <color indexed="64"/>
      </top>
      <bottom style="thin">
        <color theme="3"/>
      </bottom>
      <diagonal/>
    </border>
    <border>
      <left/>
      <right/>
      <top style="thin">
        <color theme="3"/>
      </top>
      <bottom style="thin">
        <color theme="3"/>
      </bottom>
      <diagonal/>
    </border>
    <border>
      <left/>
      <right style="thin">
        <color theme="0"/>
      </right>
      <top/>
      <bottom style="medium">
        <color theme="3"/>
      </bottom>
      <diagonal/>
    </border>
    <border>
      <left style="thin">
        <color theme="0"/>
      </left>
      <right style="thin">
        <color theme="0"/>
      </right>
      <top/>
      <bottom style="medium">
        <color theme="3"/>
      </bottom>
      <diagonal/>
    </border>
    <border>
      <left style="thin">
        <color theme="0"/>
      </left>
      <right/>
      <top/>
      <bottom style="medium">
        <color theme="3"/>
      </bottom>
      <diagonal/>
    </border>
    <border>
      <left/>
      <right/>
      <top style="thin">
        <color indexed="64"/>
      </top>
      <bottom style="thin">
        <color theme="1"/>
      </bottom>
      <diagonal/>
    </border>
    <border>
      <left/>
      <right/>
      <top style="thin">
        <color theme="5"/>
      </top>
      <bottom style="thin">
        <color theme="3"/>
      </bottom>
      <diagonal/>
    </border>
    <border>
      <left/>
      <right/>
      <top style="thin">
        <color theme="5"/>
      </top>
      <bottom style="thin">
        <color theme="6"/>
      </bottom>
      <diagonal/>
    </border>
    <border>
      <left/>
      <right/>
      <top style="thin">
        <color theme="6"/>
      </top>
      <bottom style="thin">
        <color theme="6"/>
      </bottom>
      <diagonal/>
    </border>
    <border>
      <left/>
      <right style="thin">
        <color theme="1"/>
      </right>
      <top/>
      <bottom/>
      <diagonal/>
    </border>
    <border>
      <left/>
      <right/>
      <top style="thin">
        <color theme="1"/>
      </top>
      <bottom style="thin">
        <color theme="1"/>
      </bottom>
      <diagonal/>
    </border>
    <border>
      <left style="thin">
        <color theme="0"/>
      </left>
      <right style="thin">
        <color theme="0"/>
      </right>
      <top style="thin">
        <color theme="5"/>
      </top>
      <bottom style="thin">
        <color theme="5"/>
      </bottom>
      <diagonal/>
    </border>
    <border>
      <left style="thin">
        <color theme="1"/>
      </left>
      <right/>
      <top/>
      <bottom/>
      <diagonal/>
    </border>
  </borders>
  <cellStyleXfs count="13">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0" fillId="4" borderId="10" applyNumberFormat="0" applyAlignment="0" applyProtection="0">
      <alignment horizontal="right" vertical="center"/>
      <protection locked="0"/>
    </xf>
    <xf numFmtId="171" fontId="26" fillId="0" borderId="11" applyNumberFormat="0" applyProtection="0">
      <alignment horizontal="right" vertical="center"/>
    </xf>
    <xf numFmtId="0" fontId="3" fillId="0" borderId="0"/>
    <xf numFmtId="0" fontId="37" fillId="6" borderId="40" applyNumberFormat="0" applyAlignment="0" applyProtection="0">
      <alignment horizontal="left" vertical="center" indent="1"/>
    </xf>
    <xf numFmtId="171" fontId="26" fillId="7" borderId="40" applyNumberFormat="0" applyAlignment="0" applyProtection="0">
      <alignment horizontal="left" vertical="center" indent="1"/>
    </xf>
    <xf numFmtId="0" fontId="37" fillId="6" borderId="41" applyNumberFormat="0" applyAlignment="0" applyProtection="0">
      <alignment horizontal="left" vertical="center" indent="1"/>
    </xf>
    <xf numFmtId="0" fontId="38" fillId="8" borderId="40" applyNumberFormat="0" applyAlignment="0" applyProtection="0">
      <alignment horizontal="left" vertical="center" indent="1"/>
    </xf>
    <xf numFmtId="0" fontId="38" fillId="9" borderId="40" applyNumberFormat="0" applyAlignment="0" applyProtection="0">
      <alignment horizontal="left" vertical="center" indent="1"/>
    </xf>
    <xf numFmtId="0" fontId="38" fillId="10" borderId="40" applyNumberFormat="0" applyAlignment="0" applyProtection="0">
      <alignment horizontal="left" vertical="center" indent="1"/>
    </xf>
    <xf numFmtId="43" fontId="3" fillId="0" borderId="0" applyFont="0" applyFill="0" applyBorder="0" applyAlignment="0" applyProtection="0"/>
  </cellStyleXfs>
  <cellXfs count="529">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9" xfId="0" applyFill="1" applyBorder="1"/>
    <xf numFmtId="0" fontId="0" fillId="2" borderId="5" xfId="0" applyFill="1" applyBorder="1"/>
    <xf numFmtId="0" fontId="14" fillId="2" borderId="0" xfId="0" applyFont="1" applyFill="1"/>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xf numFmtId="0" fontId="21" fillId="3" borderId="0" xfId="0" applyFont="1" applyFill="1"/>
    <xf numFmtId="166" fontId="29" fillId="0" borderId="0" xfId="0" applyNumberFormat="1" applyFont="1" applyAlignment="1" applyProtection="1">
      <alignment horizontal="right" vertical="center"/>
      <protection hidden="1"/>
    </xf>
    <xf numFmtId="0" fontId="31" fillId="2" borderId="0" xfId="0" applyFont="1" applyFill="1"/>
    <xf numFmtId="0" fontId="6" fillId="0" borderId="0" xfId="0" applyFont="1"/>
    <xf numFmtId="0" fontId="7" fillId="0" borderId="0" xfId="0" applyFont="1"/>
    <xf numFmtId="0" fontId="6" fillId="0" borderId="0" xfId="0" applyFont="1" applyAlignment="1">
      <alignment horizontal="center"/>
    </xf>
    <xf numFmtId="0" fontId="0" fillId="0" borderId="17" xfId="0" applyBorder="1"/>
    <xf numFmtId="169" fontId="8" fillId="0" borderId="0" xfId="0" quotePrefix="1" applyNumberFormat="1" applyFont="1" applyAlignment="1">
      <alignment horizontal="right"/>
    </xf>
    <xf numFmtId="37" fontId="6" fillId="0" borderId="5" xfId="0" applyNumberFormat="1" applyFont="1" applyBorder="1" applyAlignment="1" applyProtection="1">
      <alignment horizontal="right"/>
      <protection hidden="1"/>
    </xf>
    <xf numFmtId="0" fontId="19" fillId="0" borderId="0" xfId="0" applyFont="1" applyAlignment="1">
      <alignment horizontal="center"/>
    </xf>
    <xf numFmtId="0" fontId="9"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18" fillId="0" borderId="0" xfId="0" applyNumberFormat="1" applyFont="1" applyAlignment="1">
      <alignment wrapText="1"/>
    </xf>
    <xf numFmtId="3" fontId="19" fillId="0" borderId="0" xfId="0" applyNumberFormat="1" applyFont="1" applyAlignment="1">
      <alignment horizontal="center"/>
    </xf>
    <xf numFmtId="0" fontId="18"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0" xfId="0" applyFont="1" applyBorder="1" applyAlignment="1">
      <alignment wrapText="1"/>
    </xf>
    <xf numFmtId="37" fontId="8" fillId="0" borderId="20" xfId="0" applyNumberFormat="1" applyFont="1" applyBorder="1" applyAlignment="1" applyProtection="1">
      <alignment horizontal="right"/>
      <protection hidden="1"/>
    </xf>
    <xf numFmtId="37" fontId="9" fillId="0" borderId="20" xfId="0" applyNumberFormat="1" applyFont="1" applyBorder="1" applyAlignment="1" applyProtection="1">
      <alignment horizontal="right"/>
      <protection hidden="1"/>
    </xf>
    <xf numFmtId="167" fontId="8" fillId="0" borderId="0" xfId="0" applyNumberFormat="1" applyFont="1" applyAlignment="1">
      <alignment horizontal="center"/>
    </xf>
    <xf numFmtId="167" fontId="8" fillId="0" borderId="20" xfId="0" applyNumberFormat="1" applyFont="1" applyBorder="1" applyAlignment="1" applyProtection="1">
      <alignment horizontal="right"/>
      <protection hidden="1"/>
    </xf>
    <xf numFmtId="167" fontId="9" fillId="0" borderId="20" xfId="0" applyNumberFormat="1" applyFont="1" applyBorder="1" applyAlignment="1" applyProtection="1">
      <alignment horizontal="right"/>
      <protection hidden="1"/>
    </xf>
    <xf numFmtId="167" fontId="18" fillId="0" borderId="0" xfId="0" applyNumberFormat="1" applyFont="1" applyAlignment="1">
      <alignment wrapText="1"/>
    </xf>
    <xf numFmtId="167" fontId="19" fillId="0" borderId="0" xfId="0" applyNumberFormat="1" applyFont="1" applyAlignment="1">
      <alignment horizontal="center"/>
    </xf>
    <xf numFmtId="167" fontId="9" fillId="0" borderId="0" xfId="0" applyNumberFormat="1" applyFont="1" applyAlignment="1">
      <alignment wrapText="1"/>
    </xf>
    <xf numFmtId="0" fontId="7" fillId="0" borderId="0" xfId="0" applyFont="1" applyAlignment="1">
      <alignment horizontal="left"/>
    </xf>
    <xf numFmtId="0" fontId="31" fillId="0" borderId="0" xfId="0" applyFont="1"/>
    <xf numFmtId="0" fontId="7" fillId="0" borderId="20" xfId="0" applyFont="1" applyBorder="1" applyAlignment="1">
      <alignment wrapText="1"/>
    </xf>
    <xf numFmtId="0" fontId="32" fillId="5" borderId="14" xfId="0" applyFont="1" applyFill="1" applyBorder="1" applyAlignment="1">
      <alignment horizontal="center"/>
    </xf>
    <xf numFmtId="0" fontId="32" fillId="5" borderId="21" xfId="0" applyFont="1" applyFill="1" applyBorder="1" applyAlignment="1">
      <alignment horizontal="center"/>
    </xf>
    <xf numFmtId="0" fontId="32" fillId="5" borderId="15" xfId="0" applyFont="1" applyFill="1" applyBorder="1" applyAlignment="1">
      <alignment horizontal="center"/>
    </xf>
    <xf numFmtId="0" fontId="32" fillId="5" borderId="9" xfId="0" applyFont="1" applyFill="1" applyBorder="1" applyAlignment="1">
      <alignment horizontal="center"/>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0" fontId="0" fillId="0" borderId="0" xfId="0" applyProtection="1">
      <protection hidden="1"/>
    </xf>
    <xf numFmtId="0" fontId="28"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37" fontId="0" fillId="0" borderId="0" xfId="0" applyNumberFormat="1"/>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37" fontId="7" fillId="0" borderId="5" xfId="0" applyNumberFormat="1" applyFont="1" applyBorder="1" applyAlignment="1" applyProtection="1">
      <alignment horizontal="right"/>
      <protection hidden="1"/>
    </xf>
    <xf numFmtId="37" fontId="7" fillId="0" borderId="22" xfId="0" applyNumberFormat="1" applyFont="1" applyBorder="1" applyAlignment="1" applyProtection="1">
      <alignment horizontal="right"/>
      <protection hidden="1"/>
    </xf>
    <xf numFmtId="37" fontId="7" fillId="0" borderId="13" xfId="0" applyNumberFormat="1" applyFont="1" applyBorder="1" applyAlignment="1" applyProtection="1">
      <alignment horizontal="right"/>
      <protection hidden="1"/>
    </xf>
    <xf numFmtId="37" fontId="7" fillId="0" borderId="24" xfId="0" applyNumberFormat="1" applyFont="1" applyBorder="1" applyAlignment="1" applyProtection="1">
      <alignment horizontal="right"/>
      <protection hidden="1"/>
    </xf>
    <xf numFmtId="0" fontId="6" fillId="0" borderId="23" xfId="0" applyFont="1" applyBorder="1" applyAlignment="1" applyProtection="1">
      <alignment wrapText="1"/>
      <protection hidden="1"/>
    </xf>
    <xf numFmtId="37" fontId="6" fillId="0" borderId="23" xfId="0" applyNumberFormat="1" applyFont="1" applyBorder="1" applyAlignment="1" applyProtection="1">
      <alignment horizontal="right"/>
      <protection hidden="1"/>
    </xf>
    <xf numFmtId="37" fontId="7" fillId="0" borderId="23" xfId="0" applyNumberFormat="1" applyFont="1" applyBorder="1" applyAlignment="1" applyProtection="1">
      <alignment horizontal="right"/>
      <protection hidden="1"/>
    </xf>
    <xf numFmtId="0" fontId="6" fillId="0" borderId="16" xfId="0" applyFont="1" applyBorder="1" applyAlignment="1" applyProtection="1">
      <alignment horizontal="center"/>
      <protection hidden="1"/>
    </xf>
    <xf numFmtId="0" fontId="6" fillId="0" borderId="16" xfId="0" applyFont="1" applyBorder="1" applyAlignment="1" applyProtection="1">
      <alignment horizontal="right"/>
      <protection hidden="1"/>
    </xf>
    <xf numFmtId="0" fontId="7" fillId="0" borderId="16" xfId="0" applyFont="1" applyBorder="1" applyAlignment="1" applyProtection="1">
      <alignment horizontal="right"/>
      <protection hidden="1"/>
    </xf>
    <xf numFmtId="37" fontId="10" fillId="0" borderId="5" xfId="0" applyNumberFormat="1" applyFont="1" applyBorder="1" applyProtection="1">
      <protection hidden="1"/>
    </xf>
    <xf numFmtId="0" fontId="10" fillId="0" borderId="5" xfId="0" applyFont="1" applyBorder="1" applyProtection="1">
      <protection hidden="1"/>
    </xf>
    <xf numFmtId="0" fontId="0" fillId="0" borderId="19" xfId="0" applyBorder="1"/>
    <xf numFmtId="0" fontId="0" fillId="0" borderId="18" xfId="0" applyBorder="1" applyProtection="1">
      <protection hidden="1"/>
    </xf>
    <xf numFmtId="0" fontId="18" fillId="0" borderId="0" xfId="0" applyFont="1" applyAlignment="1" applyProtection="1">
      <alignment horizontal="right"/>
      <protection hidden="1"/>
    </xf>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9" fillId="0" borderId="0" xfId="0" applyFont="1" applyAlignment="1" applyProtection="1">
      <alignment horizontal="right"/>
      <protection hidden="1"/>
    </xf>
    <xf numFmtId="0" fontId="10" fillId="0" borderId="0" xfId="0"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29" fillId="0" borderId="0" xfId="0" applyFont="1"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3" xfId="0" applyFont="1" applyBorder="1" applyAlignment="1" applyProtection="1">
      <alignment horizontal="left" wrapText="1"/>
      <protection hidden="1"/>
    </xf>
    <xf numFmtId="0" fontId="7" fillId="0" borderId="13" xfId="0" applyFont="1" applyBorder="1" applyAlignment="1" applyProtection="1">
      <alignment vertical="center"/>
      <protection hidden="1"/>
    </xf>
    <xf numFmtId="37" fontId="9" fillId="0" borderId="13" xfId="0" applyNumberFormat="1" applyFont="1" applyBorder="1" applyAlignment="1" applyProtection="1">
      <alignment vertical="center"/>
      <protection hidden="1"/>
    </xf>
    <xf numFmtId="0" fontId="4" fillId="0" borderId="17" xfId="0" applyFont="1" applyBorder="1"/>
    <xf numFmtId="37" fontId="10" fillId="0" borderId="18" xfId="0" applyNumberFormat="1" applyFont="1" applyBorder="1" applyProtection="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13" xfId="0" applyFont="1" applyBorder="1" applyAlignment="1" applyProtection="1">
      <alignment horizontal="left"/>
      <protection hidden="1"/>
    </xf>
    <xf numFmtId="0" fontId="7" fillId="0" borderId="24" xfId="0" applyFont="1" applyBorder="1" applyAlignment="1" applyProtection="1">
      <alignment horizontal="left"/>
      <protection hidden="1"/>
    </xf>
    <xf numFmtId="0" fontId="6" fillId="0" borderId="23"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protection hidden="1"/>
    </xf>
    <xf numFmtId="0" fontId="6" fillId="0" borderId="16" xfId="0" applyFont="1" applyBorder="1" applyProtection="1">
      <protection hidden="1"/>
    </xf>
    <xf numFmtId="0" fontId="6" fillId="0" borderId="17" xfId="0" applyFont="1" applyBorder="1" applyAlignment="1" applyProtection="1">
      <alignment horizontal="center"/>
      <protection hidden="1"/>
    </xf>
    <xf numFmtId="165" fontId="8" fillId="0" borderId="17" xfId="0" applyNumberFormat="1" applyFont="1" applyBorder="1" applyAlignment="1" applyProtection="1">
      <alignment horizontal="right"/>
      <protection hidden="1"/>
    </xf>
    <xf numFmtId="0" fontId="6" fillId="0" borderId="18" xfId="0" applyFont="1" applyBorder="1" applyProtection="1">
      <protection hidden="1"/>
    </xf>
    <xf numFmtId="0" fontId="6" fillId="0" borderId="5" xfId="0" applyFont="1" applyBorder="1" applyAlignment="1" applyProtection="1">
      <alignment horizontal="right"/>
      <protection hidden="1"/>
    </xf>
    <xf numFmtId="0" fontId="19"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19" xfId="0" applyNumberFormat="1" applyFont="1" applyBorder="1" applyAlignment="1" applyProtection="1">
      <alignment horizontal="right"/>
      <protection hidden="1"/>
    </xf>
    <xf numFmtId="0" fontId="6" fillId="5" borderId="15" xfId="0" applyFont="1" applyFill="1" applyBorder="1" applyAlignment="1" applyProtection="1">
      <alignment horizontal="center"/>
      <protection hidden="1"/>
    </xf>
    <xf numFmtId="166" fontId="9" fillId="0" borderId="17"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19" xfId="0" quotePrefix="1" applyNumberFormat="1" applyFont="1" applyBorder="1" applyAlignment="1" applyProtection="1">
      <alignment horizontal="right"/>
      <protection hidden="1"/>
    </xf>
    <xf numFmtId="0" fontId="32" fillId="5" borderId="9" xfId="0" applyFont="1" applyFill="1" applyBorder="1" applyAlignment="1" applyProtection="1">
      <alignment horizontal="center"/>
      <protection hidden="1"/>
    </xf>
    <xf numFmtId="0" fontId="32" fillId="5" borderId="15" xfId="0" applyFont="1" applyFill="1" applyBorder="1" applyAlignment="1" applyProtection="1">
      <alignment horizontal="center"/>
      <protection hidden="1"/>
    </xf>
    <xf numFmtId="0" fontId="7" fillId="0" borderId="22" xfId="0" applyFont="1" applyBorder="1" applyAlignment="1" applyProtection="1">
      <alignment horizontal="left" indent="1"/>
      <protection hidden="1"/>
    </xf>
    <xf numFmtId="0" fontId="7" fillId="0" borderId="0" xfId="0" applyFont="1" applyAlignment="1" applyProtection="1">
      <alignment horizontal="left" wrapText="1"/>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7" fillId="0" borderId="13"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3" xfId="0" applyFont="1" applyBorder="1" applyAlignment="1" applyProtection="1">
      <alignment wrapText="1"/>
      <protection hidden="1"/>
    </xf>
    <xf numFmtId="0" fontId="7" fillId="0" borderId="13" xfId="0" applyFont="1" applyBorder="1" applyProtection="1">
      <protection hidden="1"/>
    </xf>
    <xf numFmtId="169" fontId="8" fillId="0" borderId="0" xfId="0" applyNumberFormat="1" applyFont="1" applyAlignment="1">
      <alignment horizontal="right"/>
    </xf>
    <xf numFmtId="3" fontId="7" fillId="0" borderId="0" xfId="0" applyNumberFormat="1" applyFont="1" applyAlignment="1">
      <alignment horizontal="right"/>
    </xf>
    <xf numFmtId="0" fontId="7" fillId="0" borderId="8" xfId="0" applyFont="1" applyBorder="1" applyAlignment="1">
      <alignment horizontal="left"/>
    </xf>
    <xf numFmtId="0" fontId="7" fillId="0" borderId="13" xfId="0" applyFont="1" applyBorder="1" applyAlignment="1">
      <alignment wrapText="1"/>
    </xf>
    <xf numFmtId="0" fontId="7" fillId="0" borderId="24" xfId="0" applyFont="1" applyBorder="1" applyAlignment="1">
      <alignment wrapText="1"/>
    </xf>
    <xf numFmtId="0" fontId="6" fillId="0" borderId="6" xfId="0" applyFont="1" applyBorder="1" applyAlignment="1">
      <alignment wrapText="1"/>
    </xf>
    <xf numFmtId="0" fontId="16" fillId="0" borderId="0" xfId="0" applyFont="1"/>
    <xf numFmtId="0" fontId="17" fillId="0" borderId="0" xfId="0" applyFont="1"/>
    <xf numFmtId="0" fontId="7" fillId="0" borderId="0" xfId="0" applyFont="1" applyAlignment="1">
      <alignment horizontal="right"/>
    </xf>
    <xf numFmtId="0" fontId="0" fillId="0" borderId="0" xfId="0" applyAlignment="1">
      <alignment horizontal="right"/>
    </xf>
    <xf numFmtId="0" fontId="13" fillId="0" borderId="0" xfId="0" applyFont="1"/>
    <xf numFmtId="0" fontId="9" fillId="0" borderId="0" xfId="0" applyFont="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2" xfId="0" applyFont="1" applyBorder="1"/>
    <xf numFmtId="0" fontId="7" fillId="0" borderId="12" xfId="0" applyFont="1" applyBorder="1" applyAlignment="1">
      <alignment wrapText="1"/>
    </xf>
    <xf numFmtId="0" fontId="7" fillId="0" borderId="12"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0" xfId="0" applyNumberFormat="1" applyFont="1" applyBorder="1" applyAlignment="1">
      <alignment horizontal="right" wrapText="1"/>
    </xf>
    <xf numFmtId="3" fontId="7" fillId="0" borderId="13" xfId="0" applyNumberFormat="1" applyFont="1" applyBorder="1" applyAlignment="1">
      <alignment horizontal="right" wrapText="1"/>
    </xf>
    <xf numFmtId="165" fontId="7" fillId="0" borderId="13" xfId="0" applyNumberFormat="1" applyFont="1" applyBorder="1" applyAlignment="1">
      <alignment horizontal="right" wrapText="1"/>
    </xf>
    <xf numFmtId="0" fontId="24" fillId="0" borderId="0" xfId="0" applyFont="1" applyAlignment="1">
      <alignment horizontal="left" vertical="top" wrapText="1"/>
    </xf>
    <xf numFmtId="0" fontId="6" fillId="0" borderId="0" xfId="0" applyFont="1" applyAlignment="1">
      <alignment horizontal="left" vertical="top" wrapText="1"/>
    </xf>
    <xf numFmtId="0" fontId="24" fillId="0" borderId="5" xfId="0" applyFont="1" applyBorder="1" applyAlignment="1">
      <alignment horizontal="left" vertical="top" wrapText="1" indent="1"/>
    </xf>
    <xf numFmtId="0" fontId="8" fillId="0" borderId="0" xfId="0" applyFont="1" applyAlignment="1">
      <alignment horizontal="left" vertical="top" wrapText="1"/>
    </xf>
    <xf numFmtId="0" fontId="6" fillId="0" borderId="8" xfId="0" applyFont="1" applyBorder="1" applyAlignment="1">
      <alignment horizontal="left" vertical="top" wrapText="1"/>
    </xf>
    <xf numFmtId="0" fontId="22" fillId="0" borderId="22" xfId="0" applyFont="1" applyBorder="1" applyAlignment="1">
      <alignment horizontal="left" vertical="top" wrapText="1" indent="2"/>
    </xf>
    <xf numFmtId="0" fontId="22" fillId="0" borderId="13"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9" xfId="0" applyFill="1" applyBorder="1" applyAlignment="1">
      <alignment vertical="center"/>
    </xf>
    <xf numFmtId="3" fontId="8" fillId="0" borderId="0" xfId="0" applyNumberFormat="1" applyFont="1" applyAlignment="1">
      <alignment horizontal="right"/>
    </xf>
    <xf numFmtId="167" fontId="9" fillId="0" borderId="20" xfId="0" applyNumberFormat="1" applyFont="1" applyBorder="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0" fontId="6" fillId="0" borderId="0" xfId="0" applyFont="1" applyAlignment="1">
      <alignment horizontal="right"/>
    </xf>
    <xf numFmtId="3" fontId="9" fillId="0" borderId="0" xfId="0" applyNumberFormat="1" applyFont="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pplyAlignment="1">
      <alignment vertical="center"/>
    </xf>
    <xf numFmtId="0" fontId="0" fillId="5" borderId="15" xfId="0" applyFill="1" applyBorder="1"/>
    <xf numFmtId="9" fontId="6" fillId="0" borderId="0" xfId="2" applyFont="1" applyFill="1" applyBorder="1" applyAlignment="1" applyProtection="1">
      <alignment horizontal="right"/>
      <protection hidden="1"/>
    </xf>
    <xf numFmtId="10" fontId="6" fillId="0" borderId="0" xfId="2" applyNumberFormat="1" applyFont="1" applyFill="1" applyBorder="1" applyAlignment="1" applyProtection="1">
      <alignment horizontal="right"/>
      <protection hidden="1"/>
    </xf>
    <xf numFmtId="9" fontId="9" fillId="0" borderId="0" xfId="2" applyFont="1" applyFill="1" applyBorder="1" applyAlignment="1" applyProtection="1">
      <alignment horizontal="right"/>
      <protection hidden="1"/>
    </xf>
    <xf numFmtId="174" fontId="7" fillId="0" borderId="0" xfId="0" applyNumberFormat="1" applyFont="1" applyAlignment="1" applyProtection="1">
      <alignment horizontal="right"/>
      <protection hidden="1"/>
    </xf>
    <xf numFmtId="172" fontId="9" fillId="0" borderId="0" xfId="0" applyNumberFormat="1" applyFont="1" applyAlignment="1">
      <alignment wrapText="1"/>
    </xf>
    <xf numFmtId="0" fontId="9" fillId="0" borderId="0" xfId="0" applyFont="1"/>
    <xf numFmtId="0" fontId="11"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37" fontId="9" fillId="2" borderId="0" xfId="0" applyNumberFormat="1" applyFont="1" applyFill="1" applyAlignment="1" applyProtection="1">
      <alignment vertical="center"/>
      <protection hidden="1"/>
    </xf>
    <xf numFmtId="0" fontId="11" fillId="2" borderId="13" xfId="0" applyFont="1" applyFill="1" applyBorder="1" applyAlignment="1" applyProtection="1">
      <alignment vertical="center" wrapText="1"/>
      <protection hidden="1"/>
    </xf>
    <xf numFmtId="0" fontId="7" fillId="2" borderId="13" xfId="0" applyFont="1" applyFill="1" applyBorder="1" applyAlignment="1" applyProtection="1">
      <alignment vertical="center"/>
      <protection hidden="1"/>
    </xf>
    <xf numFmtId="0" fontId="34" fillId="5" borderId="21" xfId="0" applyFont="1" applyFill="1" applyBorder="1" applyAlignment="1">
      <alignment horizontal="center"/>
    </xf>
    <xf numFmtId="0" fontId="0" fillId="0" borderId="16" xfId="0" applyBorder="1"/>
    <xf numFmtId="0" fontId="0" fillId="0" borderId="5" xfId="0" applyBorder="1" applyProtection="1">
      <protection hidden="1"/>
    </xf>
    <xf numFmtId="0" fontId="30" fillId="0" borderId="17" xfId="0" applyFont="1" applyBorder="1"/>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5" xfId="0" applyBorder="1" applyAlignment="1">
      <alignment horizontal="right"/>
    </xf>
    <xf numFmtId="0" fontId="0" fillId="0" borderId="19" xfId="0" applyBorder="1" applyAlignment="1">
      <alignment horizontal="right"/>
    </xf>
    <xf numFmtId="166" fontId="7" fillId="0" borderId="23" xfId="0" applyNumberFormat="1" applyFont="1" applyBorder="1" applyAlignment="1" applyProtection="1">
      <alignment horizontal="right"/>
      <protection hidden="1"/>
    </xf>
    <xf numFmtId="0" fontId="6" fillId="0" borderId="8" xfId="0" applyFont="1" applyBorder="1" applyAlignment="1">
      <alignment horizontal="center" vertical="top"/>
    </xf>
    <xf numFmtId="169" fontId="8" fillId="0" borderId="16" xfId="0" applyNumberFormat="1" applyFont="1" applyBorder="1" applyAlignment="1">
      <alignment horizontal="right"/>
    </xf>
    <xf numFmtId="3" fontId="8" fillId="0" borderId="20" xfId="0" applyNumberFormat="1" applyFont="1" applyBorder="1" applyAlignment="1">
      <alignment wrapText="1"/>
    </xf>
    <xf numFmtId="3" fontId="9" fillId="0" borderId="20" xfId="0" applyNumberFormat="1" applyFont="1" applyBorder="1" applyAlignment="1">
      <alignment wrapText="1"/>
    </xf>
    <xf numFmtId="169" fontId="8" fillId="0" borderId="17" xfId="0" applyNumberFormat="1" applyFont="1" applyBorder="1" applyAlignment="1">
      <alignment horizontal="right"/>
    </xf>
    <xf numFmtId="3" fontId="8" fillId="0" borderId="0" xfId="0" applyNumberFormat="1" applyFont="1" applyAlignment="1">
      <alignment wrapText="1"/>
    </xf>
    <xf numFmtId="167" fontId="8" fillId="0" borderId="20" xfId="0" applyNumberFormat="1" applyFont="1" applyBorder="1" applyAlignment="1">
      <alignment wrapText="1"/>
    </xf>
    <xf numFmtId="167" fontId="9" fillId="0" borderId="20" xfId="0" applyNumberFormat="1" applyFont="1" applyBorder="1" applyAlignment="1">
      <alignment wrapText="1"/>
    </xf>
    <xf numFmtId="0" fontId="8" fillId="0" borderId="18" xfId="0" applyFont="1" applyBorder="1" applyAlignment="1">
      <alignment horizontal="right" wrapText="1"/>
    </xf>
    <xf numFmtId="165" fontId="8" fillId="0" borderId="5" xfId="0" applyNumberFormat="1" applyFont="1" applyBorder="1" applyAlignment="1">
      <alignment wrapText="1"/>
    </xf>
    <xf numFmtId="0" fontId="19" fillId="0" borderId="5" xfId="0" applyFont="1" applyBorder="1" applyAlignment="1">
      <alignment horizontal="center"/>
    </xf>
    <xf numFmtId="0" fontId="9" fillId="0" borderId="5" xfId="0" applyFont="1" applyBorder="1" applyAlignment="1">
      <alignment wrapText="1"/>
    </xf>
    <xf numFmtId="167" fontId="8" fillId="0" borderId="5" xfId="0" applyNumberFormat="1" applyFont="1" applyBorder="1" applyAlignment="1">
      <alignment horizontal="right" wrapText="1"/>
    </xf>
    <xf numFmtId="167" fontId="8" fillId="0" borderId="19" xfId="0" applyNumberFormat="1" applyFont="1" applyBorder="1" applyAlignment="1">
      <alignment horizontal="right" wrapText="1"/>
    </xf>
    <xf numFmtId="0" fontId="10" fillId="0" borderId="18" xfId="0" applyFont="1" applyBorder="1" applyProtection="1">
      <protection hidden="1"/>
    </xf>
    <xf numFmtId="166" fontId="10" fillId="0" borderId="5" xfId="0" applyNumberFormat="1" applyFont="1" applyBorder="1" applyProtection="1">
      <protection hidden="1"/>
    </xf>
    <xf numFmtId="37" fontId="10" fillId="0" borderId="16" xfId="0" applyNumberFormat="1" applyFont="1" applyBorder="1" applyAlignment="1" applyProtection="1">
      <alignment horizontal="right"/>
      <protection hidden="1"/>
    </xf>
    <xf numFmtId="165" fontId="9" fillId="0" borderId="13" xfId="2" applyNumberFormat="1" applyFont="1" applyBorder="1" applyAlignment="1">
      <alignment horizontal="right"/>
    </xf>
    <xf numFmtId="0" fontId="7" fillId="0" borderId="5" xfId="0" applyFont="1" applyBorder="1" applyAlignment="1">
      <alignment horizontal="right"/>
    </xf>
    <xf numFmtId="166" fontId="6" fillId="0" borderId="5" xfId="0" applyNumberFormat="1" applyFont="1" applyBorder="1" applyAlignment="1" applyProtection="1">
      <alignment horizontal="right"/>
      <protection hidden="1"/>
    </xf>
    <xf numFmtId="165" fontId="9" fillId="0" borderId="6" xfId="2" applyNumberFormat="1" applyFont="1" applyBorder="1" applyAlignment="1">
      <alignment horizontal="right"/>
    </xf>
    <xf numFmtId="3" fontId="0" fillId="0" borderId="0" xfId="0" applyNumberFormat="1"/>
    <xf numFmtId="0" fontId="35" fillId="2" borderId="1" xfId="0" applyFont="1" applyFill="1" applyBorder="1"/>
    <xf numFmtId="0" fontId="35" fillId="0" borderId="0" xfId="0" applyFont="1"/>
    <xf numFmtId="0" fontId="35" fillId="0" borderId="0" xfId="0" applyFont="1" applyProtection="1">
      <protection hidden="1"/>
    </xf>
    <xf numFmtId="0" fontId="35" fillId="2" borderId="0" xfId="0" applyFont="1" applyFill="1"/>
    <xf numFmtId="0" fontId="35" fillId="2" borderId="1" xfId="0" applyFont="1" applyFill="1" applyBorder="1" applyAlignment="1">
      <alignment horizontal="left"/>
    </xf>
    <xf numFmtId="0" fontId="35" fillId="2" borderId="1" xfId="0" applyFont="1" applyFill="1" applyBorder="1" applyAlignment="1">
      <alignment horizontal="left" vertical="center"/>
    </xf>
    <xf numFmtId="173" fontId="9" fillId="0" borderId="20" xfId="0" quotePrefix="1" applyNumberFormat="1" applyFont="1" applyBorder="1" applyAlignment="1">
      <alignment horizontal="right"/>
    </xf>
    <xf numFmtId="37" fontId="7" fillId="0" borderId="13" xfId="0" quotePrefix="1" applyNumberFormat="1" applyFont="1" applyBorder="1" applyAlignment="1" applyProtection="1">
      <alignment horizontal="right"/>
      <protection hidden="1"/>
    </xf>
    <xf numFmtId="3" fontId="36" fillId="0" borderId="0" xfId="0" applyNumberFormat="1" applyFont="1" applyAlignment="1">
      <alignment horizontal="right"/>
    </xf>
    <xf numFmtId="173" fontId="8" fillId="0" borderId="0" xfId="0" applyNumberFormat="1" applyFont="1" applyAlignment="1" applyProtection="1">
      <alignment horizontal="right"/>
      <protection hidden="1"/>
    </xf>
    <xf numFmtId="0" fontId="36" fillId="0" borderId="0" xfId="0" applyFont="1" applyAlignment="1">
      <alignment horizontal="right"/>
    </xf>
    <xf numFmtId="169" fontId="8" fillId="0" borderId="6" xfId="0" quotePrefix="1" applyNumberFormat="1" applyFont="1" applyBorder="1" applyAlignment="1">
      <alignment horizontal="right"/>
    </xf>
    <xf numFmtId="169" fontId="8" fillId="0" borderId="5" xfId="0" quotePrefix="1" applyNumberFormat="1" applyFont="1" applyBorder="1" applyAlignment="1">
      <alignment horizontal="right" wrapText="1"/>
    </xf>
    <xf numFmtId="169" fontId="9" fillId="0" borderId="20" xfId="0" applyNumberFormat="1" applyFont="1" applyBorder="1"/>
    <xf numFmtId="169" fontId="9" fillId="0" borderId="20" xfId="0" quotePrefix="1" applyNumberFormat="1" applyFont="1" applyBorder="1" applyAlignment="1">
      <alignment horizontal="right"/>
    </xf>
    <xf numFmtId="169" fontId="9" fillId="0" borderId="20" xfId="0" applyNumberFormat="1" applyFont="1" applyBorder="1" applyAlignment="1">
      <alignment horizontal="right"/>
    </xf>
    <xf numFmtId="0" fontId="9" fillId="0" borderId="0" xfId="0" applyFont="1" applyAlignment="1">
      <alignment horizontal="right" wrapText="1"/>
    </xf>
    <xf numFmtId="169" fontId="9" fillId="0" borderId="13" xfId="2" applyNumberFormat="1" applyFont="1" applyBorder="1" applyAlignment="1">
      <alignment horizontal="right"/>
    </xf>
    <xf numFmtId="169" fontId="9" fillId="0" borderId="27" xfId="2" applyNumberFormat="1" applyFont="1" applyBorder="1" applyAlignment="1">
      <alignment horizontal="right"/>
    </xf>
    <xf numFmtId="169" fontId="8" fillId="0" borderId="6" xfId="2" applyNumberFormat="1" applyFont="1" applyBorder="1" applyAlignment="1">
      <alignment horizontal="right"/>
    </xf>
    <xf numFmtId="169" fontId="9" fillId="0" borderId="13" xfId="0" quotePrefix="1" applyNumberFormat="1" applyFont="1" applyBorder="1" applyAlignment="1" applyProtection="1">
      <alignment horizontal="right"/>
      <protection hidden="1"/>
    </xf>
    <xf numFmtId="164" fontId="0" fillId="0" borderId="0" xfId="2" applyNumberFormat="1" applyFont="1"/>
    <xf numFmtId="37" fontId="6" fillId="0" borderId="13" xfId="0" applyNumberFormat="1" applyFont="1" applyBorder="1" applyAlignment="1" applyProtection="1">
      <alignment horizontal="right"/>
      <protection hidden="1"/>
    </xf>
    <xf numFmtId="0" fontId="7" fillId="0" borderId="13" xfId="0" applyFont="1" applyBorder="1" applyAlignment="1" applyProtection="1">
      <alignment horizontal="left" indent="1"/>
      <protection hidden="1"/>
    </xf>
    <xf numFmtId="0" fontId="28" fillId="0" borderId="0" xfId="0" applyFont="1"/>
    <xf numFmtId="0" fontId="6" fillId="0" borderId="1" xfId="0" applyFont="1" applyBorder="1"/>
    <xf numFmtId="0" fontId="6" fillId="0" borderId="2" xfId="0" applyFont="1" applyBorder="1"/>
    <xf numFmtId="0" fontId="7" fillId="0" borderId="1" xfId="0" applyFont="1" applyBorder="1"/>
    <xf numFmtId="0" fontId="7" fillId="0" borderId="2" xfId="0" applyFont="1" applyBorder="1"/>
    <xf numFmtId="0" fontId="6" fillId="0" borderId="28" xfId="0" applyFont="1" applyBorder="1"/>
    <xf numFmtId="0" fontId="6" fillId="0" borderId="2" xfId="0" applyFont="1" applyBorder="1" applyAlignment="1">
      <alignment horizontal="center"/>
    </xf>
    <xf numFmtId="0" fontId="7" fillId="0" borderId="3" xfId="0" applyFont="1" applyBorder="1"/>
    <xf numFmtId="0" fontId="7" fillId="0" borderId="25" xfId="0" applyFont="1" applyBorder="1"/>
    <xf numFmtId="0" fontId="7" fillId="0" borderId="26" xfId="0" applyFont="1" applyBorder="1"/>
    <xf numFmtId="0" fontId="6" fillId="0" borderId="32" xfId="0" applyFont="1" applyBorder="1" applyAlignment="1">
      <alignment wrapText="1"/>
    </xf>
    <xf numFmtId="0" fontId="7" fillId="0" borderId="4" xfId="0" applyFont="1" applyBorder="1" applyAlignment="1">
      <alignment wrapText="1"/>
    </xf>
    <xf numFmtId="0" fontId="6" fillId="0" borderId="4" xfId="0" applyFont="1" applyBorder="1" applyAlignment="1">
      <alignment wrapText="1"/>
    </xf>
    <xf numFmtId="0" fontId="7" fillId="0" borderId="33" xfId="0" applyFont="1" applyBorder="1" applyAlignment="1">
      <alignment wrapText="1"/>
    </xf>
    <xf numFmtId="0" fontId="6" fillId="0" borderId="29" xfId="0" applyFont="1" applyBorder="1"/>
    <xf numFmtId="0" fontId="7" fillId="0" borderId="29" xfId="0" applyFont="1" applyBorder="1"/>
    <xf numFmtId="170" fontId="7" fillId="0" borderId="2" xfId="0" applyNumberFormat="1" applyFont="1" applyBorder="1"/>
    <xf numFmtId="170" fontId="7" fillId="0" borderId="2" xfId="0" applyNumberFormat="1" applyFont="1" applyBorder="1" applyAlignment="1">
      <alignment horizontal="right"/>
    </xf>
    <xf numFmtId="0" fontId="7" fillId="0" borderId="2" xfId="0" applyFont="1" applyBorder="1" applyAlignment="1">
      <alignment horizontal="right"/>
    </xf>
    <xf numFmtId="170" fontId="6" fillId="0" borderId="2" xfId="0" applyNumberFormat="1" applyFont="1" applyBorder="1" applyAlignment="1">
      <alignment horizontal="right"/>
    </xf>
    <xf numFmtId="0" fontId="6" fillId="0" borderId="2" xfId="0" applyFont="1" applyBorder="1" applyAlignment="1">
      <alignment horizontal="right"/>
    </xf>
    <xf numFmtId="3" fontId="7" fillId="0" borderId="2" xfId="0" applyNumberFormat="1" applyFont="1" applyBorder="1" applyAlignment="1">
      <alignment horizontal="right"/>
    </xf>
    <xf numFmtId="0" fontId="7" fillId="0" borderId="32" xfId="0" applyFont="1" applyBorder="1" applyAlignment="1">
      <alignment wrapText="1"/>
    </xf>
    <xf numFmtId="0" fontId="6" fillId="0" borderId="3" xfId="0" applyFont="1" applyBorder="1" applyAlignment="1">
      <alignment wrapText="1"/>
    </xf>
    <xf numFmtId="164" fontId="7" fillId="0" borderId="31" xfId="0" applyNumberFormat="1" applyFont="1" applyBorder="1" applyAlignment="1">
      <alignment horizontal="right"/>
    </xf>
    <xf numFmtId="0" fontId="6" fillId="0" borderId="34" xfId="0" applyFont="1" applyBorder="1" applyAlignment="1">
      <alignment wrapText="1"/>
    </xf>
    <xf numFmtId="3" fontId="7" fillId="0" borderId="30" xfId="0" applyNumberFormat="1" applyFont="1" applyBorder="1" applyAlignment="1">
      <alignment horizontal="right"/>
    </xf>
    <xf numFmtId="0" fontId="7" fillId="0" borderId="30" xfId="0" applyFont="1" applyBorder="1" applyAlignment="1">
      <alignment horizontal="right"/>
    </xf>
    <xf numFmtId="164" fontId="7" fillId="0" borderId="38" xfId="0" applyNumberFormat="1" applyFont="1" applyBorder="1" applyAlignment="1">
      <alignment horizontal="right"/>
    </xf>
    <xf numFmtId="0" fontId="6" fillId="0" borderId="31" xfId="0" applyFont="1" applyBorder="1"/>
    <xf numFmtId="0" fontId="6" fillId="0" borderId="39" xfId="0" applyFont="1" applyBorder="1" applyAlignment="1">
      <alignment horizontal="center"/>
    </xf>
    <xf numFmtId="0" fontId="6" fillId="0" borderId="35" xfId="0" applyFont="1" applyBorder="1" applyAlignment="1">
      <alignment wrapText="1"/>
    </xf>
    <xf numFmtId="0" fontId="12" fillId="0" borderId="2" xfId="0" applyFont="1" applyBorder="1" applyAlignment="1">
      <alignment horizontal="left"/>
    </xf>
    <xf numFmtId="0" fontId="7" fillId="0" borderId="0" xfId="0" applyFont="1" applyAlignment="1" applyProtection="1">
      <alignment horizontal="left" indent="1"/>
      <protection hidden="1"/>
    </xf>
    <xf numFmtId="0" fontId="7" fillId="0" borderId="4" xfId="0" applyFont="1" applyBorder="1" applyAlignment="1">
      <alignment horizontal="left" wrapText="1" indent="1"/>
    </xf>
    <xf numFmtId="37" fontId="6" fillId="0" borderId="16" xfId="0" applyNumberFormat="1" applyFont="1" applyBorder="1" applyAlignment="1" applyProtection="1">
      <alignment horizontal="right"/>
      <protection hidden="1"/>
    </xf>
    <xf numFmtId="0" fontId="7" fillId="0" borderId="16" xfId="0" applyFont="1" applyBorder="1" applyAlignment="1" applyProtection="1">
      <alignment horizontal="center"/>
      <protection hidden="1"/>
    </xf>
    <xf numFmtId="37" fontId="7" fillId="0" borderId="16" xfId="0" applyNumberFormat="1" applyFont="1" applyBorder="1" applyAlignment="1" applyProtection="1">
      <alignment horizontal="right"/>
      <protection hidden="1"/>
    </xf>
    <xf numFmtId="37" fontId="10" fillId="0" borderId="6" xfId="0" applyNumberFormat="1" applyFont="1" applyBorder="1" applyProtection="1">
      <protection hidden="1"/>
    </xf>
    <xf numFmtId="169" fontId="9" fillId="0" borderId="0" xfId="2" applyNumberFormat="1" applyFont="1" applyBorder="1" applyAlignment="1">
      <alignment horizontal="right"/>
    </xf>
    <xf numFmtId="169" fontId="9" fillId="0" borderId="24" xfId="2" applyNumberFormat="1" applyFont="1" applyBorder="1" applyAlignment="1">
      <alignment horizontal="right"/>
    </xf>
    <xf numFmtId="0" fontId="32" fillId="5" borderId="43" xfId="0" applyFont="1" applyFill="1" applyBorder="1" applyAlignment="1">
      <alignment horizontal="center"/>
    </xf>
    <xf numFmtId="170" fontId="9" fillId="0" borderId="0" xfId="0" applyNumberFormat="1" applyFont="1" applyAlignment="1">
      <alignment horizontal="right"/>
    </xf>
    <xf numFmtId="170" fontId="8" fillId="0" borderId="0" xfId="0" applyNumberFormat="1" applyFont="1" applyAlignment="1">
      <alignment horizontal="right"/>
    </xf>
    <xf numFmtId="175" fontId="8" fillId="0" borderId="6" xfId="12" applyNumberFormat="1" applyFont="1" applyBorder="1" applyAlignment="1">
      <alignment wrapText="1"/>
    </xf>
    <xf numFmtId="175" fontId="8" fillId="0" borderId="5" xfId="12" applyNumberFormat="1" applyFont="1" applyBorder="1" applyAlignment="1">
      <alignment wrapText="1"/>
    </xf>
    <xf numFmtId="175" fontId="9" fillId="0" borderId="20" xfId="12" applyNumberFormat="1" applyFont="1" applyBorder="1"/>
    <xf numFmtId="175" fontId="9" fillId="0" borderId="13" xfId="12" applyNumberFormat="1" applyFont="1" applyBorder="1"/>
    <xf numFmtId="175" fontId="8" fillId="0" borderId="5" xfId="12" applyNumberFormat="1" applyFont="1" applyFill="1" applyBorder="1" applyAlignment="1">
      <alignment wrapText="1"/>
    </xf>
    <xf numFmtId="175" fontId="4" fillId="0" borderId="0" xfId="0" applyNumberFormat="1" applyFont="1"/>
    <xf numFmtId="169" fontId="9" fillId="0" borderId="5" xfId="2" applyNumberFormat="1" applyFont="1" applyBorder="1" applyAlignment="1">
      <alignment horizontal="right"/>
    </xf>
    <xf numFmtId="170" fontId="7" fillId="0" borderId="30" xfId="0" applyNumberFormat="1" applyFont="1" applyBorder="1"/>
    <xf numFmtId="0" fontId="7" fillId="0" borderId="30" xfId="0" applyFont="1" applyBorder="1"/>
    <xf numFmtId="175" fontId="7" fillId="0" borderId="0" xfId="12" applyNumberFormat="1" applyFont="1" applyBorder="1" applyAlignment="1"/>
    <xf numFmtId="3" fontId="7" fillId="0" borderId="0" xfId="0" applyNumberFormat="1" applyFont="1"/>
    <xf numFmtId="0" fontId="7" fillId="0" borderId="34" xfId="0" applyFont="1" applyBorder="1" applyAlignment="1">
      <alignment wrapText="1"/>
    </xf>
    <xf numFmtId="0" fontId="7" fillId="0" borderId="45" xfId="0" applyFont="1" applyBorder="1" applyAlignment="1">
      <alignment wrapText="1"/>
    </xf>
    <xf numFmtId="176" fontId="9" fillId="0" borderId="5" xfId="2" applyNumberFormat="1" applyFont="1" applyBorder="1" applyAlignment="1">
      <alignment horizontal="right"/>
    </xf>
    <xf numFmtId="176" fontId="7" fillId="0" borderId="46" xfId="0" applyNumberFormat="1" applyFont="1" applyBorder="1" applyAlignment="1">
      <alignment horizontal="right"/>
    </xf>
    <xf numFmtId="176" fontId="7" fillId="0" borderId="31" xfId="0" applyNumberFormat="1" applyFont="1" applyBorder="1" applyAlignment="1">
      <alignment horizontal="right"/>
    </xf>
    <xf numFmtId="176" fontId="7" fillId="0" borderId="38" xfId="0" applyNumberFormat="1" applyFont="1" applyBorder="1" applyAlignment="1">
      <alignment horizontal="right"/>
    </xf>
    <xf numFmtId="176" fontId="7" fillId="0" borderId="0" xfId="0" applyNumberFormat="1" applyFont="1" applyAlignment="1">
      <alignment horizontal="right"/>
    </xf>
    <xf numFmtId="0" fontId="6" fillId="0" borderId="30" xfId="0" applyFont="1" applyBorder="1" applyAlignment="1">
      <alignment horizontal="right"/>
    </xf>
    <xf numFmtId="0" fontId="6" fillId="0" borderId="52" xfId="0" applyFont="1" applyBorder="1" applyAlignment="1">
      <alignment horizontal="center"/>
    </xf>
    <xf numFmtId="0" fontId="6" fillId="0" borderId="54" xfId="0" applyFont="1" applyBorder="1" applyAlignment="1">
      <alignment horizontal="center"/>
    </xf>
    <xf numFmtId="0" fontId="7" fillId="0" borderId="53" xfId="0" applyFont="1" applyBorder="1" applyAlignment="1">
      <alignment horizontal="center"/>
    </xf>
    <xf numFmtId="176" fontId="7" fillId="0" borderId="42" xfId="0" applyNumberFormat="1" applyFont="1" applyBorder="1" applyAlignment="1">
      <alignment horizontal="center"/>
    </xf>
    <xf numFmtId="169" fontId="8" fillId="0" borderId="5" xfId="2" applyNumberFormat="1" applyFont="1" applyBorder="1" applyAlignment="1">
      <alignment horizontal="right"/>
    </xf>
    <xf numFmtId="169" fontId="9" fillId="0" borderId="20" xfId="2" applyNumberFormat="1" applyFont="1" applyBorder="1" applyAlignment="1">
      <alignment horizontal="right"/>
    </xf>
    <xf numFmtId="169" fontId="8" fillId="0" borderId="27" xfId="2" applyNumberFormat="1" applyFont="1" applyBorder="1" applyAlignment="1">
      <alignment horizontal="right"/>
    </xf>
    <xf numFmtId="172" fontId="8" fillId="0" borderId="6" xfId="0" applyNumberFormat="1" applyFont="1" applyBorder="1" applyAlignment="1" applyProtection="1">
      <alignment horizontal="right"/>
      <protection hidden="1"/>
    </xf>
    <xf numFmtId="169" fontId="8" fillId="0" borderId="20" xfId="2" applyNumberFormat="1" applyFont="1" applyBorder="1" applyAlignment="1">
      <alignment horizontal="right"/>
    </xf>
    <xf numFmtId="169" fontId="9" fillId="0" borderId="6" xfId="2" applyNumberFormat="1" applyFont="1" applyBorder="1" applyAlignment="1">
      <alignment horizontal="right"/>
    </xf>
    <xf numFmtId="169" fontId="8" fillId="0" borderId="55" xfId="2" applyNumberFormat="1" applyFont="1" applyBorder="1" applyAlignment="1">
      <alignment horizontal="right"/>
    </xf>
    <xf numFmtId="0" fontId="6" fillId="0" borderId="16" xfId="0" applyFont="1" applyBorder="1" applyAlignment="1">
      <alignment horizontal="center"/>
    </xf>
    <xf numFmtId="169" fontId="9" fillId="0" borderId="13" xfId="2" applyNumberFormat="1" applyFont="1" applyFill="1" applyBorder="1" applyAlignment="1">
      <alignment horizontal="right"/>
    </xf>
    <xf numFmtId="165" fontId="9" fillId="0" borderId="13" xfId="0" quotePrefix="1" applyNumberFormat="1" applyFont="1" applyBorder="1" applyAlignment="1" applyProtection="1">
      <alignment horizontal="right"/>
      <protection hidden="1"/>
    </xf>
    <xf numFmtId="169" fontId="8" fillId="0" borderId="6" xfId="2" applyNumberFormat="1" applyFont="1" applyFill="1" applyBorder="1" applyAlignment="1">
      <alignment horizontal="right"/>
    </xf>
    <xf numFmtId="165" fontId="9" fillId="0" borderId="13" xfId="0" applyNumberFormat="1" applyFont="1" applyBorder="1" applyAlignment="1" applyProtection="1">
      <alignment horizontal="right"/>
      <protection hidden="1"/>
    </xf>
    <xf numFmtId="37" fontId="10" fillId="0" borderId="16" xfId="0" applyNumberFormat="1" applyFont="1" applyBorder="1" applyProtection="1">
      <protection hidden="1"/>
    </xf>
    <xf numFmtId="169" fontId="9" fillId="0" borderId="13" xfId="2" applyNumberFormat="1" applyFont="1" applyFill="1" applyBorder="1" applyAlignment="1">
      <alignment horizontal="right" vertical="center"/>
    </xf>
    <xf numFmtId="0" fontId="7" fillId="0" borderId="18" xfId="0" applyFont="1" applyBorder="1" applyProtection="1">
      <protection hidden="1"/>
    </xf>
    <xf numFmtId="37" fontId="8" fillId="0" borderId="16" xfId="3" applyNumberFormat="1" applyFont="1" applyFill="1" applyBorder="1" applyProtection="1">
      <alignment horizontal="right" vertical="center"/>
    </xf>
    <xf numFmtId="169" fontId="9" fillId="0" borderId="50" xfId="2" applyNumberFormat="1" applyFont="1" applyBorder="1" applyAlignment="1">
      <alignment horizontal="right"/>
    </xf>
    <xf numFmtId="37" fontId="7" fillId="0" borderId="50" xfId="0" applyNumberFormat="1" applyFont="1" applyBorder="1" applyAlignment="1" applyProtection="1">
      <alignment horizontal="right"/>
      <protection hidden="1"/>
    </xf>
    <xf numFmtId="169" fontId="9" fillId="0" borderId="58" xfId="2" applyNumberFormat="1" applyFont="1" applyBorder="1" applyAlignment="1">
      <alignment horizontal="right"/>
    </xf>
    <xf numFmtId="169" fontId="8" fillId="0" borderId="5" xfId="0" quotePrefix="1" applyNumberFormat="1" applyFont="1" applyBorder="1" applyAlignment="1">
      <alignment horizontal="right" vertical="center" wrapText="1"/>
    </xf>
    <xf numFmtId="169" fontId="9" fillId="0" borderId="5" xfId="0" quotePrefix="1" applyNumberFormat="1" applyFont="1" applyBorder="1" applyAlignment="1">
      <alignment horizontal="right" vertical="center" wrapText="1"/>
    </xf>
    <xf numFmtId="169" fontId="9" fillId="0" borderId="44" xfId="2" applyNumberFormat="1" applyFont="1" applyFill="1" applyBorder="1" applyAlignment="1">
      <alignment horizontal="right" vertical="center"/>
    </xf>
    <xf numFmtId="169" fontId="9" fillId="0" borderId="27" xfId="2" applyNumberFormat="1" applyFont="1" applyBorder="1" applyAlignment="1">
      <alignment horizontal="right" vertical="center"/>
    </xf>
    <xf numFmtId="169" fontId="9" fillId="0" borderId="27" xfId="2" applyNumberFormat="1" applyFont="1" applyFill="1" applyBorder="1" applyAlignment="1">
      <alignment horizontal="right" vertical="center"/>
    </xf>
    <xf numFmtId="173" fontId="7" fillId="0" borderId="36" xfId="0" applyNumberFormat="1" applyFont="1" applyBorder="1" applyAlignment="1">
      <alignment horizontal="right" vertical="center"/>
    </xf>
    <xf numFmtId="165" fontId="7" fillId="0" borderId="46" xfId="0" applyNumberFormat="1" applyFont="1" applyBorder="1" applyAlignment="1">
      <alignment horizontal="right" vertical="center"/>
    </xf>
    <xf numFmtId="165" fontId="7" fillId="0" borderId="9" xfId="0" applyNumberFormat="1" applyFont="1" applyBorder="1" applyAlignment="1">
      <alignment horizontal="right" vertical="center"/>
    </xf>
    <xf numFmtId="169" fontId="7" fillId="0" borderId="49" xfId="0" applyNumberFormat="1" applyFont="1" applyBorder="1" applyAlignment="1">
      <alignment horizontal="right" vertical="center"/>
    </xf>
    <xf numFmtId="173" fontId="6" fillId="0" borderId="37" xfId="0" applyNumberFormat="1" applyFont="1" applyBorder="1" applyAlignment="1">
      <alignment horizontal="right" vertical="center"/>
    </xf>
    <xf numFmtId="175" fontId="9" fillId="0" borderId="5" xfId="12" applyNumberFormat="1" applyFont="1" applyBorder="1"/>
    <xf numFmtId="175" fontId="9" fillId="0" borderId="6" xfId="12" applyNumberFormat="1" applyFont="1" applyBorder="1"/>
    <xf numFmtId="175" fontId="9" fillId="0" borderId="5" xfId="12" applyNumberFormat="1" applyFont="1" applyFill="1" applyBorder="1" applyAlignment="1">
      <alignment wrapText="1"/>
    </xf>
    <xf numFmtId="175" fontId="9" fillId="0" borderId="5" xfId="12" applyNumberFormat="1" applyFont="1" applyBorder="1" applyAlignment="1">
      <alignment wrapText="1"/>
    </xf>
    <xf numFmtId="175" fontId="9" fillId="0" borderId="6" xfId="12" applyNumberFormat="1" applyFont="1" applyBorder="1" applyAlignment="1">
      <alignment wrapText="1"/>
    </xf>
    <xf numFmtId="177" fontId="39" fillId="0" borderId="5" xfId="12" applyNumberFormat="1" applyFont="1" applyBorder="1" applyAlignment="1">
      <alignment wrapText="1"/>
    </xf>
    <xf numFmtId="178" fontId="39" fillId="0" borderId="5" xfId="12" applyNumberFormat="1" applyFont="1" applyBorder="1" applyAlignment="1">
      <alignment wrapText="1"/>
    </xf>
    <xf numFmtId="170" fontId="7" fillId="0" borderId="0" xfId="0" applyNumberFormat="1" applyFont="1"/>
    <xf numFmtId="178" fontId="39" fillId="0" borderId="6" xfId="12" applyNumberFormat="1" applyFont="1" applyBorder="1" applyAlignment="1">
      <alignment wrapText="1"/>
    </xf>
    <xf numFmtId="178" fontId="40" fillId="0" borderId="6" xfId="12" applyNumberFormat="1" applyFont="1" applyBorder="1" applyAlignment="1">
      <alignment wrapText="1"/>
    </xf>
    <xf numFmtId="170" fontId="7" fillId="0" borderId="0" xfId="0" applyNumberFormat="1" applyFont="1" applyAlignment="1">
      <alignment horizontal="right"/>
    </xf>
    <xf numFmtId="170" fontId="6" fillId="0" borderId="0" xfId="0" applyNumberFormat="1" applyFont="1" applyAlignment="1">
      <alignment horizontal="right"/>
    </xf>
    <xf numFmtId="176" fontId="9" fillId="0" borderId="0" xfId="2" applyNumberFormat="1" applyFont="1" applyBorder="1" applyAlignment="1">
      <alignment horizontal="right"/>
    </xf>
    <xf numFmtId="178" fontId="39" fillId="0" borderId="9" xfId="12" applyNumberFormat="1" applyFont="1" applyBorder="1" applyAlignment="1">
      <alignment wrapText="1"/>
    </xf>
    <xf numFmtId="178" fontId="40" fillId="0" borderId="5" xfId="12" applyNumberFormat="1" applyFont="1" applyBorder="1" applyAlignment="1">
      <alignment wrapText="1"/>
    </xf>
    <xf numFmtId="178" fontId="39" fillId="0" borderId="0" xfId="12" applyNumberFormat="1" applyFont="1" applyBorder="1" applyAlignment="1">
      <alignment wrapText="1"/>
    </xf>
    <xf numFmtId="178" fontId="8" fillId="0" borderId="6" xfId="12" applyNumberFormat="1" applyFont="1" applyBorder="1" applyAlignment="1">
      <alignment wrapText="1"/>
    </xf>
    <xf numFmtId="178" fontId="9" fillId="0" borderId="13" xfId="0" applyNumberFormat="1" applyFont="1" applyBorder="1" applyAlignment="1">
      <alignment horizontal="right"/>
    </xf>
    <xf numFmtId="178" fontId="8" fillId="0" borderId="0" xfId="0" applyNumberFormat="1" applyFont="1" applyAlignment="1">
      <alignment horizontal="right"/>
    </xf>
    <xf numFmtId="178" fontId="0" fillId="0" borderId="0" xfId="0" applyNumberFormat="1" applyAlignment="1">
      <alignment horizontal="right"/>
    </xf>
    <xf numFmtId="178" fontId="0" fillId="0" borderId="16" xfId="0" applyNumberFormat="1" applyBorder="1" applyAlignment="1">
      <alignment horizontal="right"/>
    </xf>
    <xf numFmtId="178" fontId="9" fillId="0" borderId="24" xfId="0" applyNumberFormat="1" applyFont="1" applyBorder="1" applyAlignment="1">
      <alignment horizontal="right"/>
    </xf>
    <xf numFmtId="178" fontId="9" fillId="0" borderId="0" xfId="0" applyNumberFormat="1" applyFont="1" applyAlignment="1">
      <alignment horizontal="right"/>
    </xf>
    <xf numFmtId="178" fontId="8" fillId="0" borderId="6" xfId="0" applyNumberFormat="1" applyFont="1" applyBorder="1" applyAlignment="1">
      <alignment horizontal="right"/>
    </xf>
    <xf numFmtId="178" fontId="9" fillId="0" borderId="6" xfId="0" applyNumberFormat="1" applyFont="1" applyBorder="1" applyAlignment="1">
      <alignment horizontal="right"/>
    </xf>
    <xf numFmtId="176" fontId="9" fillId="0" borderId="0" xfId="0" quotePrefix="1" applyNumberFormat="1" applyFont="1" applyAlignment="1">
      <alignment horizontal="right" wrapText="1"/>
    </xf>
    <xf numFmtId="178" fontId="18" fillId="0" borderId="0" xfId="0" applyNumberFormat="1" applyFont="1" applyAlignment="1">
      <alignment horizontal="right"/>
    </xf>
    <xf numFmtId="178" fontId="9" fillId="0" borderId="6" xfId="12" applyNumberFormat="1" applyFont="1" applyBorder="1" applyAlignment="1">
      <alignment wrapText="1"/>
    </xf>
    <xf numFmtId="176" fontId="7" fillId="0" borderId="0" xfId="0" applyNumberFormat="1" applyFont="1" applyAlignment="1">
      <alignment horizontal="center"/>
    </xf>
    <xf numFmtId="176" fontId="6" fillId="0" borderId="0" xfId="0" applyNumberFormat="1" applyFont="1" applyAlignment="1">
      <alignment horizontal="center"/>
    </xf>
    <xf numFmtId="0" fontId="12" fillId="0" borderId="0" xfId="0" applyFont="1" applyAlignment="1">
      <alignment horizontal="left"/>
    </xf>
    <xf numFmtId="170" fontId="7" fillId="0" borderId="26" xfId="0" applyNumberFormat="1" applyFont="1" applyBorder="1" applyAlignment="1">
      <alignment horizontal="right"/>
    </xf>
    <xf numFmtId="0" fontId="7" fillId="0" borderId="26" xfId="0" applyFont="1" applyBorder="1" applyAlignment="1">
      <alignment horizontal="right"/>
    </xf>
    <xf numFmtId="169" fontId="9" fillId="0" borderId="24" xfId="2" applyNumberFormat="1" applyFont="1" applyBorder="1" applyAlignment="1">
      <alignment horizontal="right" vertical="center"/>
    </xf>
    <xf numFmtId="170" fontId="6" fillId="0" borderId="30" xfId="0" applyNumberFormat="1" applyFont="1" applyBorder="1" applyAlignment="1">
      <alignment horizontal="right"/>
    </xf>
    <xf numFmtId="178" fontId="39" fillId="0" borderId="0" xfId="12" quotePrefix="1" applyNumberFormat="1" applyFont="1" applyBorder="1" applyAlignment="1">
      <alignment wrapText="1"/>
    </xf>
    <xf numFmtId="165" fontId="7" fillId="0" borderId="0" xfId="0" applyNumberFormat="1" applyFont="1" applyAlignment="1">
      <alignment horizontal="right" vertical="center"/>
    </xf>
    <xf numFmtId="169" fontId="9" fillId="0" borderId="6" xfId="2" applyNumberFormat="1" applyFont="1" applyBorder="1" applyAlignment="1">
      <alignment horizontal="right" vertical="center"/>
    </xf>
    <xf numFmtId="169" fontId="7" fillId="0" borderId="48" xfId="0" applyNumberFormat="1" applyFont="1" applyBorder="1" applyAlignment="1">
      <alignment horizontal="right" vertical="center"/>
    </xf>
    <xf numFmtId="178" fontId="8" fillId="0" borderId="5" xfId="12" applyNumberFormat="1" applyFont="1" applyBorder="1" applyAlignment="1">
      <alignment wrapText="1"/>
    </xf>
    <xf numFmtId="173" fontId="6" fillId="0" borderId="48" xfId="0" applyNumberFormat="1" applyFont="1" applyBorder="1" applyAlignment="1">
      <alignment horizontal="right" vertical="center"/>
    </xf>
    <xf numFmtId="0" fontId="7" fillId="0" borderId="16" xfId="0" applyFont="1" applyBorder="1" applyAlignment="1">
      <alignment horizontal="center"/>
    </xf>
    <xf numFmtId="172" fontId="9" fillId="0" borderId="13" xfId="0" applyNumberFormat="1" applyFont="1" applyBorder="1" applyAlignment="1" applyProtection="1">
      <alignment horizontal="right"/>
      <protection hidden="1"/>
    </xf>
    <xf numFmtId="169" fontId="9" fillId="0" borderId="24" xfId="2" applyNumberFormat="1" applyFont="1" applyFill="1" applyBorder="1" applyAlignment="1">
      <alignment horizontal="right"/>
    </xf>
    <xf numFmtId="172" fontId="9" fillId="0" borderId="20" xfId="0" applyNumberFormat="1" applyFont="1" applyBorder="1" applyAlignment="1" applyProtection="1">
      <alignment horizontal="right"/>
      <protection hidden="1"/>
    </xf>
    <xf numFmtId="172" fontId="9" fillId="0" borderId="24" xfId="0" applyNumberFormat="1" applyFont="1" applyBorder="1" applyAlignment="1" applyProtection="1">
      <alignment horizontal="right"/>
      <protection hidden="1"/>
    </xf>
    <xf numFmtId="37" fontId="6" fillId="0" borderId="0" xfId="0" applyNumberFormat="1" applyFont="1" applyProtection="1">
      <protection hidden="1"/>
    </xf>
    <xf numFmtId="37" fontId="7" fillId="0" borderId="0" xfId="0" applyNumberFormat="1" applyFont="1" applyProtection="1">
      <protection hidden="1"/>
    </xf>
    <xf numFmtId="37" fontId="9" fillId="0" borderId="6" xfId="3" applyNumberFormat="1" applyFont="1" applyFill="1" applyBorder="1" applyProtection="1">
      <alignment horizontal="right" vertical="center"/>
    </xf>
    <xf numFmtId="165" fontId="9" fillId="0" borderId="13" xfId="2" applyNumberFormat="1" applyFont="1" applyFill="1" applyBorder="1" applyAlignment="1" applyProtection="1">
      <alignment horizontal="right"/>
      <protection hidden="1"/>
    </xf>
    <xf numFmtId="166" fontId="6" fillId="0" borderId="6" xfId="0" applyNumberFormat="1" applyFont="1" applyBorder="1" applyAlignment="1" applyProtection="1">
      <alignment horizontal="right"/>
      <protection hidden="1"/>
    </xf>
    <xf numFmtId="169" fontId="9" fillId="0" borderId="20" xfId="2" applyNumberFormat="1" applyFont="1" applyFill="1" applyBorder="1" applyAlignment="1">
      <alignment horizontal="right"/>
    </xf>
    <xf numFmtId="37" fontId="9" fillId="0" borderId="0" xfId="0" applyNumberFormat="1" applyFont="1" applyAlignment="1" applyProtection="1">
      <alignment vertical="center"/>
      <protection hidden="1"/>
    </xf>
    <xf numFmtId="0" fontId="7" fillId="0" borderId="22" xfId="0" applyFont="1" applyBorder="1" applyAlignment="1" applyProtection="1">
      <alignment horizontal="left"/>
      <protection hidden="1"/>
    </xf>
    <xf numFmtId="179" fontId="8" fillId="0" borderId="20" xfId="12" quotePrefix="1" applyNumberFormat="1" applyFont="1" applyFill="1" applyBorder="1" applyAlignment="1">
      <alignment horizontal="right" wrapText="1"/>
    </xf>
    <xf numFmtId="169" fontId="8" fillId="0" borderId="20" xfId="0" applyNumberFormat="1" applyFont="1" applyBorder="1" applyAlignment="1">
      <alignment horizontal="right" wrapText="1"/>
    </xf>
    <xf numFmtId="169" fontId="9" fillId="0" borderId="20" xfId="0" applyNumberFormat="1" applyFont="1" applyBorder="1" applyAlignment="1">
      <alignment horizontal="right" wrapText="1"/>
    </xf>
    <xf numFmtId="176" fontId="9" fillId="0" borderId="20" xfId="0" applyNumberFormat="1" applyFont="1" applyBorder="1" applyAlignment="1">
      <alignment horizontal="right" wrapText="1"/>
    </xf>
    <xf numFmtId="176" fontId="8" fillId="0" borderId="20" xfId="0" applyNumberFormat="1" applyFont="1" applyBorder="1" applyAlignment="1">
      <alignment horizontal="right" wrapText="1"/>
    </xf>
    <xf numFmtId="169" fontId="9" fillId="0" borderId="13" xfId="2" quotePrefix="1" applyNumberFormat="1" applyFont="1" applyFill="1" applyBorder="1" applyAlignment="1">
      <alignment horizontal="right"/>
    </xf>
    <xf numFmtId="169" fontId="8" fillId="0" borderId="47" xfId="2" applyNumberFormat="1" applyFont="1" applyBorder="1" applyAlignment="1">
      <alignment horizontal="right"/>
    </xf>
    <xf numFmtId="169" fontId="8" fillId="0" borderId="56" xfId="2" applyNumberFormat="1" applyFont="1" applyBorder="1" applyAlignment="1">
      <alignment horizontal="right"/>
    </xf>
    <xf numFmtId="169" fontId="8" fillId="0" borderId="51" xfId="2" applyNumberFormat="1" applyFont="1" applyBorder="1" applyAlignment="1">
      <alignment horizontal="right"/>
    </xf>
    <xf numFmtId="169" fontId="8" fillId="0" borderId="13" xfId="2" applyNumberFormat="1" applyFont="1" applyFill="1" applyBorder="1" applyAlignment="1">
      <alignment horizontal="right"/>
    </xf>
    <xf numFmtId="0" fontId="9" fillId="0" borderId="6" xfId="0" applyFont="1" applyBorder="1"/>
    <xf numFmtId="3" fontId="41" fillId="0" borderId="0" xfId="0" applyNumberFormat="1" applyFont="1" applyAlignment="1">
      <alignment horizontal="right"/>
    </xf>
    <xf numFmtId="175" fontId="8" fillId="0" borderId="0" xfId="12" applyNumberFormat="1" applyFont="1" applyBorder="1"/>
    <xf numFmtId="169" fontId="8" fillId="0" borderId="0" xfId="0" applyNumberFormat="1" applyFont="1" applyAlignment="1">
      <alignment horizontal="right" wrapText="1"/>
    </xf>
    <xf numFmtId="173" fontId="9" fillId="0" borderId="24" xfId="0" applyNumberFormat="1" applyFont="1" applyBorder="1" applyAlignment="1" applyProtection="1">
      <alignment horizontal="right"/>
      <protection hidden="1"/>
    </xf>
    <xf numFmtId="173" fontId="9" fillId="0" borderId="13" xfId="0" applyNumberFormat="1" applyFont="1" applyBorder="1" applyAlignment="1" applyProtection="1">
      <alignment horizontal="right"/>
      <protection hidden="1"/>
    </xf>
    <xf numFmtId="37" fontId="9" fillId="0" borderId="16" xfId="0" applyNumberFormat="1" applyFont="1" applyBorder="1" applyAlignment="1" applyProtection="1">
      <alignment vertical="center"/>
      <protection hidden="1"/>
    </xf>
    <xf numFmtId="166" fontId="9" fillId="0" borderId="13" xfId="0" applyNumberFormat="1" applyFont="1" applyBorder="1" applyAlignment="1" applyProtection="1">
      <alignment vertical="center"/>
      <protection hidden="1"/>
    </xf>
    <xf numFmtId="166" fontId="9" fillId="0" borderId="13" xfId="0" applyNumberFormat="1" applyFont="1" applyBorder="1" applyAlignment="1" applyProtection="1">
      <alignment horizontal="right" vertical="center"/>
      <protection hidden="1"/>
    </xf>
    <xf numFmtId="166" fontId="9" fillId="0" borderId="16" xfId="0" applyNumberFormat="1" applyFont="1" applyBorder="1" applyAlignment="1" applyProtection="1">
      <alignment horizontal="right" vertical="center"/>
      <protection hidden="1"/>
    </xf>
    <xf numFmtId="37" fontId="7" fillId="0" borderId="18" xfId="0" applyNumberFormat="1" applyFont="1" applyBorder="1" applyAlignment="1" applyProtection="1">
      <alignment vertical="center"/>
      <protection hidden="1"/>
    </xf>
    <xf numFmtId="37" fontId="7" fillId="0" borderId="5" xfId="0" applyNumberFormat="1" applyFont="1" applyBorder="1" applyAlignment="1" applyProtection="1">
      <alignment vertical="center"/>
      <protection hidden="1"/>
    </xf>
    <xf numFmtId="0" fontId="18"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172" fontId="9" fillId="0" borderId="13" xfId="0" quotePrefix="1" applyNumberFormat="1" applyFont="1" applyBorder="1" applyAlignment="1" applyProtection="1">
      <alignment horizontal="left"/>
      <protection hidden="1"/>
    </xf>
    <xf numFmtId="172" fontId="9" fillId="0" borderId="13" xfId="0" quotePrefix="1" applyNumberFormat="1" applyFont="1" applyBorder="1" applyAlignment="1" applyProtection="1">
      <alignment horizontal="right"/>
      <protection hidden="1"/>
    </xf>
    <xf numFmtId="172" fontId="9" fillId="0" borderId="16" xfId="0" applyNumberFormat="1" applyFont="1" applyBorder="1" applyAlignment="1" applyProtection="1">
      <alignment horizontal="right"/>
      <protection hidden="1"/>
    </xf>
    <xf numFmtId="37" fontId="7" fillId="0" borderId="16" xfId="0" applyNumberFormat="1" applyFont="1" applyBorder="1" applyAlignment="1" applyProtection="1">
      <alignment vertical="center"/>
      <protection hidden="1"/>
    </xf>
    <xf numFmtId="169" fontId="9" fillId="0" borderId="57" xfId="2" applyNumberFormat="1" applyFont="1" applyBorder="1" applyAlignment="1">
      <alignment horizontal="right"/>
    </xf>
    <xf numFmtId="0" fontId="43" fillId="0" borderId="0" xfId="0" applyFont="1"/>
    <xf numFmtId="0" fontId="44" fillId="0" borderId="0" xfId="0" applyFont="1"/>
    <xf numFmtId="37" fontId="39" fillId="0" borderId="20" xfId="0" applyNumberFormat="1" applyFont="1" applyBorder="1" applyAlignment="1" applyProtection="1">
      <alignment horizontal="right"/>
      <protection hidden="1"/>
    </xf>
    <xf numFmtId="176" fontId="40" fillId="0" borderId="20" xfId="0" applyNumberFormat="1" applyFont="1" applyBorder="1" applyAlignment="1">
      <alignment horizontal="right" wrapText="1"/>
    </xf>
    <xf numFmtId="176" fontId="8" fillId="0" borderId="0" xfId="0" applyNumberFormat="1" applyFont="1" applyAlignment="1">
      <alignment horizontal="right" wrapText="1"/>
    </xf>
    <xf numFmtId="169" fontId="39" fillId="0" borderId="20" xfId="0" applyNumberFormat="1" applyFont="1" applyBorder="1" applyAlignment="1">
      <alignment horizontal="right" wrapText="1"/>
    </xf>
    <xf numFmtId="37" fontId="42" fillId="0" borderId="13" xfId="0" applyNumberFormat="1" applyFont="1" applyBorder="1" applyAlignment="1" applyProtection="1">
      <alignment horizontal="right"/>
      <protection hidden="1"/>
    </xf>
    <xf numFmtId="37" fontId="42" fillId="0" borderId="5" xfId="0" applyNumberFormat="1" applyFont="1" applyBorder="1" applyAlignment="1" applyProtection="1">
      <alignment horizontal="right"/>
      <protection hidden="1"/>
    </xf>
    <xf numFmtId="37" fontId="45" fillId="0" borderId="5" xfId="0" applyNumberFormat="1" applyFont="1" applyBorder="1" applyAlignment="1" applyProtection="1">
      <alignment horizontal="right"/>
      <protection hidden="1"/>
    </xf>
    <xf numFmtId="169" fontId="8" fillId="0" borderId="27" xfId="2" applyNumberFormat="1" applyFont="1" applyFill="1" applyBorder="1" applyAlignment="1">
      <alignment horizontal="right"/>
    </xf>
    <xf numFmtId="181" fontId="0" fillId="0" borderId="0" xfId="2" applyNumberFormat="1" applyFont="1" applyFill="1"/>
    <xf numFmtId="175" fontId="9" fillId="0" borderId="0" xfId="12" applyNumberFormat="1" applyFont="1" applyFill="1" applyBorder="1" applyAlignment="1" applyProtection="1">
      <alignment horizontal="right"/>
      <protection hidden="1"/>
    </xf>
    <xf numFmtId="169" fontId="8" fillId="0" borderId="5" xfId="0" applyNumberFormat="1" applyFont="1" applyBorder="1" applyAlignment="1">
      <alignment horizontal="right" wrapText="1"/>
    </xf>
    <xf numFmtId="37" fontId="40" fillId="0" borderId="0" xfId="0" applyNumberFormat="1" applyFont="1" applyAlignment="1" applyProtection="1">
      <alignment horizontal="right"/>
      <protection hidden="1"/>
    </xf>
    <xf numFmtId="0" fontId="45" fillId="0" borderId="18" xfId="0" applyFont="1" applyBorder="1" applyProtection="1">
      <protection hidden="1"/>
    </xf>
    <xf numFmtId="0" fontId="45" fillId="0" borderId="5" xfId="0" applyFont="1" applyBorder="1" applyAlignment="1" applyProtection="1">
      <alignment horizontal="right"/>
      <protection hidden="1"/>
    </xf>
    <xf numFmtId="180" fontId="41" fillId="0" borderId="0" xfId="0" applyNumberFormat="1" applyFont="1" applyAlignment="1">
      <alignment horizontal="right"/>
    </xf>
    <xf numFmtId="178" fontId="9" fillId="0" borderId="17" xfId="0" applyNumberFormat="1" applyFont="1" applyBorder="1" applyAlignment="1">
      <alignment horizontal="right"/>
    </xf>
    <xf numFmtId="3" fontId="9" fillId="0" borderId="17" xfId="0" applyNumberFormat="1" applyFont="1" applyBorder="1" applyAlignment="1">
      <alignment horizontal="right"/>
    </xf>
    <xf numFmtId="0" fontId="0" fillId="0" borderId="59" xfId="0" applyBorder="1" applyAlignment="1">
      <alignment horizontal="right"/>
    </xf>
    <xf numFmtId="0" fontId="34" fillId="5" borderId="14" xfId="0" applyFont="1" applyFill="1" applyBorder="1" applyAlignment="1">
      <alignment horizontal="center"/>
    </xf>
    <xf numFmtId="0" fontId="34" fillId="5" borderId="9" xfId="0" applyFont="1" applyFill="1" applyBorder="1" applyAlignment="1">
      <alignment horizontal="center"/>
    </xf>
    <xf numFmtId="0" fontId="34" fillId="5" borderId="43" xfId="0" applyFont="1" applyFill="1" applyBorder="1" applyAlignment="1">
      <alignment horizontal="center"/>
    </xf>
    <xf numFmtId="172" fontId="9" fillId="0" borderId="0" xfId="0" applyNumberFormat="1" applyFont="1" applyAlignment="1" applyProtection="1">
      <alignment horizontal="right"/>
      <protection hidden="1"/>
    </xf>
    <xf numFmtId="172" fontId="10" fillId="0" borderId="0" xfId="0" applyNumberFormat="1" applyFont="1" applyAlignment="1" applyProtection="1">
      <alignment horizontal="right"/>
      <protection hidden="1"/>
    </xf>
    <xf numFmtId="166" fontId="9" fillId="0" borderId="0" xfId="0" applyNumberFormat="1" applyFont="1" applyAlignment="1" applyProtection="1">
      <alignment vertical="center"/>
      <protection hidden="1"/>
    </xf>
    <xf numFmtId="3" fontId="7" fillId="2" borderId="2" xfId="0" applyNumberFormat="1" applyFont="1" applyFill="1" applyBorder="1" applyAlignment="1">
      <alignment horizontal="right"/>
    </xf>
    <xf numFmtId="0" fontId="12" fillId="0" borderId="0" xfId="0" applyFont="1" applyAlignment="1">
      <alignment horizontal="center"/>
    </xf>
    <xf numFmtId="0" fontId="6" fillId="0" borderId="60" xfId="0" applyFont="1" applyBorder="1" applyAlignment="1">
      <alignment wrapText="1"/>
    </xf>
    <xf numFmtId="180" fontId="6" fillId="0" borderId="60" xfId="0" applyNumberFormat="1" applyFont="1" applyBorder="1" applyAlignment="1">
      <alignment horizontal="right"/>
    </xf>
    <xf numFmtId="180" fontId="12" fillId="0" borderId="0" xfId="0" applyNumberFormat="1" applyFont="1" applyAlignment="1">
      <alignment horizontal="right"/>
    </xf>
    <xf numFmtId="0" fontId="12" fillId="0" borderId="0" xfId="0" applyFont="1" applyAlignment="1">
      <alignment horizontal="right"/>
    </xf>
    <xf numFmtId="173" fontId="8" fillId="0" borderId="60" xfId="0" applyNumberFormat="1" applyFont="1" applyBorder="1" applyAlignment="1">
      <alignment horizontal="right"/>
    </xf>
    <xf numFmtId="180" fontId="7" fillId="0" borderId="0" xfId="0" applyNumberFormat="1" applyFont="1" applyAlignment="1">
      <alignment horizontal="right"/>
    </xf>
    <xf numFmtId="180" fontId="7" fillId="0" borderId="0" xfId="0" applyNumberFormat="1" applyFont="1"/>
    <xf numFmtId="173" fontId="6" fillId="0" borderId="0" xfId="0" applyNumberFormat="1" applyFont="1" applyAlignment="1">
      <alignment horizontal="right"/>
    </xf>
    <xf numFmtId="180" fontId="7" fillId="0" borderId="5" xfId="0" applyNumberFormat="1" applyFont="1" applyBorder="1" applyAlignment="1">
      <alignment horizontal="right"/>
    </xf>
    <xf numFmtId="173" fontId="6" fillId="0" borderId="5" xfId="0" applyNumberFormat="1" applyFont="1" applyBorder="1" applyAlignment="1">
      <alignment horizontal="right"/>
    </xf>
    <xf numFmtId="180" fontId="9" fillId="0" borderId="20" xfId="0" applyNumberFormat="1" applyFont="1" applyBorder="1"/>
    <xf numFmtId="180" fontId="47" fillId="0" borderId="0" xfId="0" applyNumberFormat="1" applyFont="1" applyAlignment="1">
      <alignment horizontal="center"/>
    </xf>
    <xf numFmtId="180" fontId="9" fillId="0" borderId="13" xfId="0" applyNumberFormat="1" applyFont="1" applyBorder="1"/>
    <xf numFmtId="0" fontId="13" fillId="0" borderId="0" xfId="0" applyFont="1" applyAlignment="1">
      <alignment horizontal="right"/>
    </xf>
    <xf numFmtId="3" fontId="9" fillId="0" borderId="13" xfId="0" applyNumberFormat="1" applyFont="1" applyBorder="1"/>
    <xf numFmtId="173" fontId="9" fillId="0" borderId="20" xfId="0" applyNumberFormat="1" applyFont="1" applyBorder="1" applyAlignment="1">
      <alignment horizontal="right"/>
    </xf>
    <xf numFmtId="180" fontId="9" fillId="0" borderId="13" xfId="0" applyNumberFormat="1" applyFont="1" applyBorder="1" applyAlignment="1">
      <alignment horizontal="right"/>
    </xf>
    <xf numFmtId="180" fontId="47" fillId="0" borderId="0" xfId="0" applyNumberFormat="1" applyFont="1" applyAlignment="1">
      <alignment horizontal="right"/>
    </xf>
    <xf numFmtId="173" fontId="9" fillId="0" borderId="0" xfId="0" applyNumberFormat="1" applyFont="1" applyAlignment="1">
      <alignment horizontal="right"/>
    </xf>
    <xf numFmtId="173" fontId="8" fillId="0" borderId="6" xfId="0" applyNumberFormat="1" applyFont="1" applyBorder="1" applyAlignment="1">
      <alignment horizontal="right"/>
    </xf>
    <xf numFmtId="180" fontId="0" fillId="0" borderId="0" xfId="0" applyNumberFormat="1" applyAlignment="1">
      <alignment horizontal="right"/>
    </xf>
    <xf numFmtId="180" fontId="0" fillId="0" borderId="0" xfId="0" applyNumberFormat="1"/>
    <xf numFmtId="0" fontId="7" fillId="0" borderId="6" xfId="0" applyFont="1" applyBorder="1" applyAlignment="1">
      <alignment horizontal="center" vertical="top" wrapText="1"/>
    </xf>
    <xf numFmtId="0" fontId="7" fillId="0" borderId="0" xfId="0" applyFont="1" applyAlignment="1">
      <alignment horizontal="center" vertical="top"/>
    </xf>
    <xf numFmtId="0" fontId="7" fillId="0" borderId="6" xfId="0" applyFont="1" applyBorder="1" applyAlignment="1">
      <alignment horizontal="center" wrapText="1"/>
    </xf>
    <xf numFmtId="180" fontId="48" fillId="0" borderId="6" xfId="0" applyNumberFormat="1" applyFont="1" applyBorder="1" applyAlignment="1">
      <alignment horizontal="right"/>
    </xf>
    <xf numFmtId="180" fontId="48" fillId="0" borderId="0" xfId="0" applyNumberFormat="1" applyFont="1" applyAlignment="1">
      <alignment horizontal="right"/>
    </xf>
    <xf numFmtId="0" fontId="7" fillId="0" borderId="61" xfId="0" applyFont="1" applyBorder="1" applyAlignment="1">
      <alignment wrapText="1"/>
    </xf>
    <xf numFmtId="180" fontId="49" fillId="0" borderId="13" xfId="0" applyNumberFormat="1" applyFont="1" applyBorder="1" applyAlignment="1">
      <alignment horizontal="right"/>
    </xf>
    <xf numFmtId="180" fontId="49" fillId="0" borderId="0" xfId="0" applyNumberFormat="1" applyFont="1" applyAlignment="1">
      <alignment horizontal="right"/>
    </xf>
    <xf numFmtId="180" fontId="48" fillId="0" borderId="23" xfId="0" applyNumberFormat="1" applyFont="1" applyBorder="1" applyAlignment="1">
      <alignment horizontal="right"/>
    </xf>
    <xf numFmtId="0" fontId="46" fillId="0" borderId="0" xfId="0" applyFont="1"/>
    <xf numFmtId="0" fontId="18" fillId="0" borderId="20" xfId="0" applyFont="1" applyBorder="1" applyAlignment="1">
      <alignment horizontal="right"/>
    </xf>
    <xf numFmtId="0" fontId="0" fillId="0" borderId="62" xfId="0" applyBorder="1" applyAlignment="1">
      <alignment horizontal="right"/>
    </xf>
    <xf numFmtId="0" fontId="18" fillId="0" borderId="13" xfId="0" applyFont="1" applyBorder="1" applyAlignment="1">
      <alignment horizontal="right"/>
    </xf>
    <xf numFmtId="0" fontId="6" fillId="0" borderId="4" xfId="0" applyFont="1" applyBorder="1" applyAlignment="1">
      <alignment vertical="center" wrapText="1"/>
    </xf>
    <xf numFmtId="3" fontId="48" fillId="0" borderId="6" xfId="0" applyNumberFormat="1" applyFont="1" applyBorder="1" applyAlignment="1">
      <alignment horizontal="right" vertical="center"/>
    </xf>
    <xf numFmtId="3" fontId="48" fillId="0" borderId="0" xfId="0" applyNumberFormat="1" applyFont="1" applyAlignment="1">
      <alignment horizontal="right" vertical="center"/>
    </xf>
    <xf numFmtId="0" fontId="7" fillId="0" borderId="4" xfId="0" applyFont="1" applyBorder="1" applyAlignment="1">
      <alignment vertical="center" wrapText="1"/>
    </xf>
    <xf numFmtId="3" fontId="49" fillId="0" borderId="6" xfId="0" applyNumberFormat="1" applyFont="1" applyBorder="1" applyAlignment="1">
      <alignment horizontal="right" vertical="center"/>
    </xf>
    <xf numFmtId="3" fontId="49" fillId="0" borderId="0" xfId="0" applyNumberFormat="1" applyFont="1" applyAlignment="1">
      <alignment horizontal="right" vertical="center"/>
    </xf>
    <xf numFmtId="165" fontId="8" fillId="0" borderId="5" xfId="2" applyNumberFormat="1" applyFont="1" applyFill="1" applyBorder="1" applyAlignment="1">
      <alignment horizontal="right"/>
    </xf>
    <xf numFmtId="169" fontId="8" fillId="0" borderId="13" xfId="2" applyNumberFormat="1" applyFont="1" applyFill="1" applyBorder="1" applyAlignment="1">
      <alignment horizontal="right" vertical="center"/>
    </xf>
    <xf numFmtId="179" fontId="50" fillId="0" borderId="20" xfId="12" quotePrefix="1" applyNumberFormat="1" applyFont="1" applyBorder="1" applyAlignment="1">
      <alignment horizontal="right" wrapText="1"/>
    </xf>
    <xf numFmtId="179" fontId="8" fillId="0" borderId="20" xfId="12" quotePrefix="1" applyNumberFormat="1" applyFont="1" applyBorder="1" applyAlignment="1">
      <alignment horizontal="right" wrapText="1"/>
    </xf>
    <xf numFmtId="164" fontId="9" fillId="0" borderId="0" xfId="2" applyNumberFormat="1" applyFont="1" applyAlignment="1">
      <alignment horizontal="right"/>
    </xf>
    <xf numFmtId="0" fontId="11" fillId="0" borderId="13" xfId="0" applyFont="1" applyBorder="1" applyAlignment="1" applyProtection="1">
      <alignment vertical="center" wrapText="1"/>
      <protection hidden="1"/>
    </xf>
    <xf numFmtId="180" fontId="49" fillId="0" borderId="6" xfId="0" applyNumberFormat="1" applyFont="1" applyBorder="1" applyAlignment="1">
      <alignment horizontal="right"/>
    </xf>
    <xf numFmtId="3" fontId="49" fillId="0" borderId="13" xfId="0" applyNumberFormat="1" applyFont="1" applyBorder="1" applyAlignment="1">
      <alignment horizontal="right"/>
    </xf>
    <xf numFmtId="3" fontId="48" fillId="0" borderId="6" xfId="0" applyNumberFormat="1" applyFont="1" applyBorder="1" applyAlignment="1">
      <alignment horizontal="right"/>
    </xf>
    <xf numFmtId="3" fontId="49" fillId="0" borderId="24" xfId="0" applyNumberFormat="1" applyFont="1" applyBorder="1" applyAlignment="1">
      <alignment horizontal="right"/>
    </xf>
    <xf numFmtId="3" fontId="49" fillId="0" borderId="0" xfId="0" applyNumberFormat="1" applyFont="1" applyAlignment="1">
      <alignment horizontal="right"/>
    </xf>
    <xf numFmtId="3" fontId="51" fillId="0" borderId="24" xfId="0" applyNumberFormat="1" applyFont="1" applyBorder="1" applyAlignment="1">
      <alignment horizontal="right"/>
    </xf>
    <xf numFmtId="0" fontId="6" fillId="0" borderId="8" xfId="0" applyFont="1" applyBorder="1" applyAlignment="1">
      <alignment horizontal="center"/>
    </xf>
    <xf numFmtId="0" fontId="7" fillId="0" borderId="6" xfId="0" applyFont="1" applyBorder="1" applyAlignment="1">
      <alignment horizontal="center" vertical="top"/>
    </xf>
    <xf numFmtId="0" fontId="0" fillId="2" borderId="9" xfId="0" applyFill="1" applyBorder="1" applyAlignment="1">
      <alignment wrapText="1"/>
    </xf>
    <xf numFmtId="0" fontId="0" fillId="2" borderId="9" xfId="0" applyFill="1" applyBorder="1"/>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0" xfId="0" applyFill="1"/>
    <xf numFmtId="0" fontId="0" fillId="2" borderId="9" xfId="0" applyFill="1" applyBorder="1" applyAlignment="1">
      <alignment vertical="center" wrapText="1"/>
    </xf>
    <xf numFmtId="0" fontId="0" fillId="2" borderId="9" xfId="0" applyFill="1" applyBorder="1" applyAlignment="1">
      <alignment vertical="center"/>
    </xf>
    <xf numFmtId="0" fontId="0" fillId="0" borderId="0" xfId="0" applyFill="1"/>
    <xf numFmtId="180" fontId="7" fillId="0" borderId="60" xfId="0" applyNumberFormat="1" applyFont="1" applyBorder="1" applyAlignment="1">
      <alignment horizontal="right"/>
    </xf>
  </cellXfs>
  <cellStyles count="13">
    <cellStyle name="Komma" xfId="12" builtinId="3"/>
    <cellStyle name="Link" xfId="1" builtinId="8"/>
    <cellStyle name="Prozent" xfId="2" builtinId="5"/>
    <cellStyle name="SAPDataCell" xfId="4" xr:uid="{3AA8C77A-C335-441F-8B9E-3DBE66F0735F}"/>
    <cellStyle name="SAPDataTotalCell" xfId="3" xr:uid="{00000000-0005-0000-0000-000002000000}"/>
    <cellStyle name="SAPDimensionCell" xfId="6" xr:uid="{A974EAC5-3351-4B87-8E3B-976A2AAFC224}"/>
    <cellStyle name="SAPHierarchyCell0" xfId="9" xr:uid="{F657436D-510F-42AE-8C87-B9F1EC6545D9}"/>
    <cellStyle name="SAPHierarchyCell1" xfId="10" xr:uid="{C8810DA4-2402-4E6F-BFAE-D19019F975AE}"/>
    <cellStyle name="SAPHierarchyCell2" xfId="11" xr:uid="{D886989A-1B3F-416D-B0C6-7357D093088C}"/>
    <cellStyle name="SAPMemberCell" xfId="7" xr:uid="{D37A1EB6-37CC-4014-AC30-03813162DCBA}"/>
    <cellStyle name="SAPMemberTotalCell" xfId="8" xr:uid="{CA03D0B2-A84D-4A33-80BF-C01ED00E0F3F}"/>
    <cellStyle name="Standard" xfId="0" builtinId="0"/>
    <cellStyle name="Standard 3" xfId="5" xr:uid="{292B9A26-21A2-434B-9EB0-1332704BE0FB}"/>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50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1238250</xdr:colOff>
      <xdr:row>27</xdr:row>
      <xdr:rowOff>15895</xdr:rowOff>
    </xdr:to>
    <xdr:pic>
      <xdr:nvPicPr>
        <xdr:cNvPr id="11" name="Grafik 1">
          <a:extLst>
            <a:ext uri="{FF2B5EF4-FFF2-40B4-BE49-F238E27FC236}">
              <a16:creationId xmlns:a16="http://schemas.microsoft.com/office/drawing/2014/main" id="{094E88D9-2CD9-AB6E-85D7-CD4E40B8666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0"/>
          <a:ext cx="8977312" cy="5349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olkswagengroup-my.sharepoint.com/personal/verena_heil_audi_de/Documents/Eigene%20Dateien/05_FU-5/Copy%20of%20240712_Kennzahlen%20Q2%202024_2.%20Lauf_CH_KFR%20VJ%20manuell.xlsx" TargetMode="External"/><Relationship Id="rId1" Type="http://schemas.openxmlformats.org/officeDocument/2006/relationships/externalLinkPath" Target="https://volkswagengroup-my.sharepoint.com/personal/verena_heil_audi_de/Documents/Eigene%20Dateien/05_FU-5/Copy%20of%20240712_Kennzahlen%20Q2%202024_2.%20Lauf_CH_KFR%20VJ%20manue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eingabe"/>
      <sheetName val="Übersicht Kennzahlen Premium"/>
      <sheetName val="Kennzahlen Marken"/>
      <sheetName val="Bilanz"/>
      <sheetName val="GuV_IFRS 5"/>
      <sheetName val="GuV"/>
      <sheetName val="KFR"/>
      <sheetName val="UE nach Modellen"/>
      <sheetName val="BExRepositorySheet"/>
      <sheetName val="UE nach Regionen"/>
      <sheetName val="Währungseffekte"/>
      <sheetName val="Treiber GuV"/>
      <sheetName val="FuE, Invest, AfA"/>
      <sheetName val="Personalaufwand"/>
      <sheetName val="Berechnung RoI"/>
      <sheetName val="Wesentliche Konzernges."/>
      <sheetName val="DP Zuwendungen öffentl. Hand"/>
      <sheetName val="DP Intersegmentumsätze"/>
      <sheetName val="DP UE Modelle"/>
      <sheetName val="DP UE Regionen"/>
      <sheetName val="DP SAV BWA"/>
      <sheetName val="DP SAV BWA VJ"/>
      <sheetName val="DP Bilanz VHJ"/>
      <sheetName val="DP At Equity Ergebnis"/>
      <sheetName val="DP ES Marke AUDI"/>
      <sheetName val="DP Spartenausgleich"/>
    </sheetNames>
    <sheetDataSet>
      <sheetData sheetId="0">
        <row r="4">
          <cell r="B4" t="str">
            <v>1–6/2024</v>
          </cell>
        </row>
        <row r="5">
          <cell r="B5" t="str">
            <v>1–6/2023</v>
          </cell>
        </row>
        <row r="7">
          <cell r="B7">
            <v>45473</v>
          </cell>
        </row>
        <row r="9">
          <cell r="B9">
            <v>45291</v>
          </cell>
        </row>
        <row r="11">
          <cell r="B11" t="str">
            <v>4-6/2024</v>
          </cell>
        </row>
        <row r="12">
          <cell r="B12" t="str">
            <v>4-6/2023</v>
          </cell>
        </row>
      </sheetData>
      <sheetData sheetId="1"/>
      <sheetData sheetId="2"/>
      <sheetData sheetId="3">
        <row r="6">
          <cell r="C6">
            <v>72356924237.580002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80" zoomScaleNormal="80" workbookViewId="0">
      <selection activeCell="T1" sqref="T1"/>
    </sheetView>
  </sheetViews>
  <sheetFormatPr baseColWidth="10" defaultColWidth="8.85546875" defaultRowHeight="15" x14ac:dyDescent="0.25"/>
  <cols>
    <col min="14" max="14" width="20.28515625" customWidth="1"/>
    <col min="15" max="15" width="32.5703125" customWidth="1"/>
    <col min="16" max="16" width="8.85546875" customWidth="1"/>
    <col min="21" max="21" width="8.85546875" customWidth="1"/>
  </cols>
  <sheetData>
    <row r="1" spans="1:19" x14ac:dyDescent="0.25">
      <c r="A1" s="1"/>
      <c r="B1" s="1"/>
      <c r="C1" s="1"/>
      <c r="D1" s="1"/>
      <c r="E1" s="1"/>
      <c r="F1" s="1"/>
      <c r="G1" s="1"/>
      <c r="H1" s="1"/>
      <c r="I1" s="1"/>
      <c r="J1" s="1"/>
      <c r="K1" s="1"/>
      <c r="L1" s="1"/>
      <c r="M1" s="2"/>
      <c r="N1" s="2"/>
      <c r="O1" s="2"/>
      <c r="P1" s="2"/>
      <c r="Q1" s="2"/>
      <c r="R1" s="2"/>
      <c r="S1" s="2"/>
    </row>
    <row r="2" spans="1:19" ht="15.75" x14ac:dyDescent="0.25">
      <c r="A2" s="1"/>
      <c r="B2" s="1"/>
      <c r="C2" s="1"/>
      <c r="D2" s="1"/>
      <c r="E2" s="1"/>
      <c r="F2" s="1"/>
      <c r="G2" s="1"/>
      <c r="H2" s="1"/>
      <c r="I2" s="1"/>
      <c r="J2" s="1"/>
      <c r="K2" s="1"/>
      <c r="L2" s="1"/>
      <c r="M2" s="2"/>
      <c r="N2" s="2"/>
      <c r="O2" s="3" t="s">
        <v>0</v>
      </c>
      <c r="P2" s="2"/>
      <c r="Q2" s="2"/>
      <c r="R2" s="2"/>
      <c r="S2" s="2"/>
    </row>
    <row r="3" spans="1:19" ht="15.75" x14ac:dyDescent="0.25">
      <c r="A3" s="1"/>
      <c r="B3" s="1"/>
      <c r="C3" s="1"/>
      <c r="D3" s="1"/>
      <c r="E3" s="1"/>
      <c r="F3" s="1"/>
      <c r="G3" s="1"/>
      <c r="H3" s="1"/>
      <c r="I3" s="1"/>
      <c r="J3" s="1"/>
      <c r="K3" s="1"/>
      <c r="L3" s="1"/>
      <c r="M3" s="2"/>
      <c r="N3" s="2"/>
      <c r="O3" s="3" t="s">
        <v>1</v>
      </c>
      <c r="P3" s="2"/>
      <c r="Q3" s="2"/>
      <c r="R3" s="2"/>
      <c r="S3" s="2"/>
    </row>
    <row r="4" spans="1:19" ht="15.75" x14ac:dyDescent="0.25">
      <c r="A4" s="1"/>
      <c r="B4" s="1"/>
      <c r="C4" s="1"/>
      <c r="D4" s="1"/>
      <c r="E4" s="1"/>
      <c r="F4" s="1"/>
      <c r="G4" s="1"/>
      <c r="H4" s="1"/>
      <c r="I4" s="1"/>
      <c r="J4" s="1"/>
      <c r="K4" s="1"/>
      <c r="L4" s="1"/>
      <c r="M4" s="2"/>
      <c r="N4" s="2"/>
      <c r="O4" s="3" t="s">
        <v>2</v>
      </c>
      <c r="P4" s="2"/>
      <c r="Q4" s="2"/>
      <c r="R4" s="2"/>
      <c r="S4" s="2"/>
    </row>
    <row r="5" spans="1:19" ht="15.75" x14ac:dyDescent="0.25">
      <c r="A5" s="1"/>
      <c r="B5" s="1"/>
      <c r="C5" s="1"/>
      <c r="D5" s="1"/>
      <c r="E5" s="1"/>
      <c r="F5" s="1"/>
      <c r="G5" s="1"/>
      <c r="H5" s="1"/>
      <c r="I5" s="1"/>
      <c r="J5" s="1"/>
      <c r="K5" s="1"/>
      <c r="L5" s="1"/>
      <c r="M5" s="2"/>
      <c r="N5" s="2"/>
      <c r="O5" s="3" t="s">
        <v>3</v>
      </c>
      <c r="P5" s="2"/>
      <c r="Q5" s="2"/>
      <c r="R5" s="2"/>
      <c r="S5" s="2"/>
    </row>
    <row r="6" spans="1:19" ht="15.75" x14ac:dyDescent="0.25">
      <c r="A6" s="1"/>
      <c r="B6" s="1"/>
      <c r="C6" s="1"/>
      <c r="D6" s="1"/>
      <c r="E6" s="1"/>
      <c r="F6" s="1"/>
      <c r="G6" s="1"/>
      <c r="H6" s="1"/>
      <c r="I6" s="1"/>
      <c r="J6" s="1"/>
      <c r="K6" s="1"/>
      <c r="L6" s="1"/>
      <c r="M6" s="2"/>
      <c r="N6" s="2"/>
      <c r="O6" s="3" t="s">
        <v>4</v>
      </c>
      <c r="P6" s="2"/>
      <c r="Q6" s="2"/>
      <c r="R6" s="2"/>
      <c r="S6" s="2"/>
    </row>
    <row r="7" spans="1:19" ht="15.75" x14ac:dyDescent="0.25">
      <c r="A7" s="1"/>
      <c r="B7" s="1"/>
      <c r="C7" s="1"/>
      <c r="D7" s="1"/>
      <c r="E7" s="1"/>
      <c r="F7" s="1"/>
      <c r="G7" s="1"/>
      <c r="H7" s="1"/>
      <c r="I7" s="1"/>
      <c r="J7" s="1"/>
      <c r="K7" s="1"/>
      <c r="L7" s="1"/>
      <c r="M7" s="2"/>
      <c r="N7" s="2"/>
      <c r="O7" s="3" t="s">
        <v>5</v>
      </c>
      <c r="P7" s="2"/>
      <c r="Q7" s="2"/>
      <c r="R7" s="2"/>
      <c r="S7" s="2"/>
    </row>
    <row r="8" spans="1:19" ht="15.75" x14ac:dyDescent="0.25">
      <c r="A8" s="1"/>
      <c r="B8" s="1"/>
      <c r="C8" s="1"/>
      <c r="D8" s="1"/>
      <c r="E8" s="1"/>
      <c r="F8" s="1"/>
      <c r="G8" s="1"/>
      <c r="H8" s="1"/>
      <c r="I8" s="1"/>
      <c r="J8" s="1"/>
      <c r="K8" s="1"/>
      <c r="L8" s="1"/>
      <c r="M8" s="2"/>
      <c r="N8" s="2"/>
      <c r="O8" s="3" t="s">
        <v>6</v>
      </c>
      <c r="P8" s="2"/>
      <c r="Q8" s="2"/>
      <c r="R8" s="2"/>
      <c r="S8" s="2"/>
    </row>
    <row r="9" spans="1:19" ht="15.75" x14ac:dyDescent="0.25">
      <c r="A9" s="1"/>
      <c r="B9" s="1"/>
      <c r="C9" s="1"/>
      <c r="D9" s="1"/>
      <c r="E9" s="1"/>
      <c r="F9" s="1"/>
      <c r="G9" s="1"/>
      <c r="H9" s="1"/>
      <c r="I9" s="1"/>
      <c r="J9" s="1"/>
      <c r="K9" s="1"/>
      <c r="L9" s="1"/>
      <c r="M9" s="2"/>
      <c r="N9" s="2"/>
      <c r="O9" s="3" t="s">
        <v>7</v>
      </c>
      <c r="P9" s="2"/>
      <c r="Q9" s="2"/>
      <c r="R9" s="2"/>
      <c r="S9" s="2"/>
    </row>
    <row r="10" spans="1:19" ht="15.75" x14ac:dyDescent="0.25">
      <c r="A10" s="1"/>
      <c r="B10" s="1"/>
      <c r="C10" s="1"/>
      <c r="D10" s="1"/>
      <c r="E10" s="1"/>
      <c r="F10" s="1"/>
      <c r="G10" s="1"/>
      <c r="H10" s="1"/>
      <c r="I10" s="1"/>
      <c r="J10" s="1"/>
      <c r="K10" s="1"/>
      <c r="L10" s="1"/>
      <c r="M10" s="2"/>
      <c r="N10" s="2"/>
      <c r="O10" s="3" t="s">
        <v>288</v>
      </c>
      <c r="P10" s="2"/>
      <c r="Q10" s="2"/>
      <c r="R10" s="2"/>
      <c r="S10" s="2"/>
    </row>
    <row r="11" spans="1:19" ht="15.75" x14ac:dyDescent="0.25">
      <c r="A11" s="1"/>
      <c r="B11" s="1"/>
      <c r="C11" s="1"/>
      <c r="D11" s="1"/>
      <c r="E11" s="1"/>
      <c r="F11" s="1"/>
      <c r="G11" s="1"/>
      <c r="H11" s="1"/>
      <c r="I11" s="1"/>
      <c r="J11" s="1"/>
      <c r="K11" s="1"/>
      <c r="L11" s="1"/>
      <c r="M11" s="2"/>
      <c r="N11" s="2"/>
      <c r="O11" s="3" t="s">
        <v>289</v>
      </c>
      <c r="P11" s="2"/>
      <c r="Q11" s="2"/>
      <c r="R11" s="2"/>
      <c r="S11" s="2"/>
    </row>
    <row r="12" spans="1:19" ht="15.75" x14ac:dyDescent="0.25">
      <c r="A12" s="1"/>
      <c r="B12" s="1"/>
      <c r="D12" s="1"/>
      <c r="E12" s="1"/>
      <c r="F12" s="1"/>
      <c r="G12" s="1"/>
      <c r="H12" s="1"/>
      <c r="I12" s="1"/>
      <c r="J12" s="1"/>
      <c r="K12" s="1"/>
      <c r="L12" s="1"/>
      <c r="M12" s="2"/>
      <c r="N12" s="2"/>
      <c r="O12" s="3" t="s">
        <v>9</v>
      </c>
      <c r="P12" s="2"/>
      <c r="Q12" s="2"/>
      <c r="R12" s="2"/>
      <c r="S12" s="2"/>
    </row>
    <row r="13" spans="1:19" ht="15.75" x14ac:dyDescent="0.25">
      <c r="A13" s="1"/>
      <c r="B13" s="1"/>
      <c r="C13" s="1"/>
      <c r="D13" s="1"/>
      <c r="E13" s="1"/>
      <c r="F13" s="1"/>
      <c r="G13" s="1"/>
      <c r="H13" s="1"/>
      <c r="I13" s="1"/>
      <c r="J13" s="1"/>
      <c r="K13" s="1"/>
      <c r="L13" s="1"/>
      <c r="M13" s="2"/>
      <c r="N13" s="2"/>
      <c r="O13" s="3" t="s">
        <v>10</v>
      </c>
      <c r="P13" s="11"/>
      <c r="Q13" s="2"/>
      <c r="R13" s="2"/>
      <c r="S13" s="2"/>
    </row>
    <row r="14" spans="1:19" ht="15.75" x14ac:dyDescent="0.25">
      <c r="A14" s="1"/>
      <c r="B14" s="1"/>
      <c r="C14" s="1"/>
      <c r="D14" s="1"/>
      <c r="E14" s="1"/>
      <c r="F14" s="1"/>
      <c r="G14" s="1"/>
      <c r="H14" s="1"/>
      <c r="I14" s="1"/>
      <c r="J14" s="1"/>
      <c r="K14" s="1"/>
      <c r="L14" s="1"/>
      <c r="M14" s="2"/>
      <c r="N14" s="2"/>
      <c r="O14" s="3" t="s">
        <v>11</v>
      </c>
      <c r="P14" s="2"/>
      <c r="Q14" s="2"/>
      <c r="R14" s="2"/>
      <c r="S14" s="2"/>
    </row>
    <row r="15" spans="1:19" x14ac:dyDescent="0.25">
      <c r="A15" s="1"/>
      <c r="B15" s="1"/>
      <c r="C15" s="1"/>
      <c r="D15" s="1"/>
      <c r="E15" s="1"/>
      <c r="F15" s="1"/>
      <c r="G15" s="1"/>
      <c r="H15" s="1"/>
      <c r="I15" s="1"/>
      <c r="J15" s="1"/>
      <c r="K15" s="1"/>
      <c r="L15" s="1"/>
      <c r="M15" s="2"/>
      <c r="N15" s="2"/>
      <c r="O15" s="2"/>
      <c r="P15" s="2"/>
      <c r="Q15" s="2"/>
      <c r="R15" s="2"/>
      <c r="S15" s="2"/>
    </row>
    <row r="16" spans="1:19" x14ac:dyDescent="0.25">
      <c r="A16" s="1"/>
      <c r="B16" s="1"/>
      <c r="C16" s="1"/>
      <c r="D16" s="1"/>
      <c r="E16" s="1"/>
      <c r="F16" s="1"/>
      <c r="G16" s="1"/>
      <c r="H16" s="1"/>
      <c r="I16" s="1"/>
      <c r="J16" s="1"/>
      <c r="K16" s="1"/>
      <c r="L16" s="1"/>
      <c r="M16" s="2"/>
      <c r="N16" s="2"/>
      <c r="O16" s="2"/>
      <c r="P16" s="2"/>
      <c r="Q16" s="2"/>
      <c r="R16" s="2"/>
      <c r="S16" s="2"/>
    </row>
    <row r="17" spans="1:19" x14ac:dyDescent="0.25">
      <c r="A17" s="1"/>
      <c r="B17" s="1"/>
      <c r="C17" s="1"/>
      <c r="D17" s="1"/>
      <c r="E17" s="1"/>
      <c r="F17" s="1"/>
      <c r="G17" s="1"/>
      <c r="H17" s="1"/>
      <c r="I17" s="1"/>
      <c r="J17" s="1"/>
      <c r="K17" s="1"/>
      <c r="L17" s="1"/>
      <c r="M17" s="2"/>
      <c r="N17" s="2"/>
      <c r="O17" s="2"/>
      <c r="P17" s="2"/>
      <c r="Q17" s="2"/>
      <c r="R17" s="2"/>
      <c r="S17" s="2"/>
    </row>
    <row r="18" spans="1:19" x14ac:dyDescent="0.25">
      <c r="A18" s="1"/>
      <c r="B18" s="1"/>
      <c r="C18" s="1"/>
      <c r="D18" s="1"/>
      <c r="E18" s="1"/>
      <c r="F18" s="1"/>
      <c r="G18" s="1"/>
      <c r="H18" s="1"/>
      <c r="I18" s="1"/>
      <c r="J18" s="1"/>
      <c r="K18" s="1"/>
      <c r="L18" s="1"/>
      <c r="M18" s="2"/>
      <c r="N18" s="2"/>
      <c r="O18" s="2"/>
      <c r="P18" s="2"/>
      <c r="Q18" s="2"/>
      <c r="R18" s="2"/>
      <c r="S18" s="2"/>
    </row>
    <row r="19" spans="1:19" x14ac:dyDescent="0.25">
      <c r="A19" s="1"/>
      <c r="B19" s="1"/>
      <c r="C19" s="1"/>
      <c r="D19" s="1"/>
      <c r="E19" s="1"/>
      <c r="F19" s="1"/>
      <c r="G19" s="1"/>
      <c r="H19" s="1"/>
      <c r="I19" s="1"/>
      <c r="J19" s="1"/>
      <c r="K19" s="1"/>
      <c r="L19" s="1"/>
      <c r="M19" s="2"/>
      <c r="N19" s="2"/>
      <c r="O19" s="2"/>
      <c r="P19" s="2"/>
      <c r="Q19" s="2"/>
      <c r="R19" s="2"/>
      <c r="S19" s="2"/>
    </row>
    <row r="20" spans="1:19" x14ac:dyDescent="0.25">
      <c r="A20" s="1"/>
      <c r="B20" s="1"/>
      <c r="C20" s="1"/>
      <c r="D20" s="1"/>
      <c r="E20" s="1"/>
      <c r="F20" s="1"/>
      <c r="G20" s="1"/>
      <c r="H20" s="1"/>
      <c r="I20" s="1"/>
      <c r="J20" s="1"/>
      <c r="K20" s="1"/>
      <c r="L20" s="1"/>
      <c r="M20" s="2"/>
      <c r="N20" s="2"/>
      <c r="O20" s="2"/>
      <c r="P20" s="2"/>
      <c r="Q20" s="2"/>
      <c r="R20" s="2"/>
      <c r="S20" s="2"/>
    </row>
    <row r="21" spans="1:19" x14ac:dyDescent="0.25">
      <c r="A21" s="1"/>
      <c r="B21" s="1"/>
      <c r="C21" s="1"/>
      <c r="D21" s="1"/>
      <c r="E21" s="1"/>
      <c r="F21" s="1"/>
      <c r="G21" s="1"/>
      <c r="H21" s="1"/>
      <c r="I21" s="1"/>
      <c r="J21" s="1"/>
      <c r="K21" s="1"/>
      <c r="L21" s="1"/>
      <c r="M21" s="2"/>
      <c r="N21" s="2"/>
      <c r="O21" s="2"/>
      <c r="P21" s="2"/>
      <c r="Q21" s="2"/>
      <c r="R21" s="2"/>
      <c r="S21" s="2"/>
    </row>
    <row r="22" spans="1:19" x14ac:dyDescent="0.25">
      <c r="A22" s="1"/>
      <c r="B22" s="1"/>
      <c r="C22" s="1"/>
      <c r="D22" s="1"/>
      <c r="E22" s="1"/>
      <c r="F22" s="1"/>
      <c r="G22" s="1"/>
      <c r="H22" s="1"/>
      <c r="I22" s="1"/>
      <c r="J22" s="1"/>
      <c r="K22" s="1"/>
      <c r="L22" s="1"/>
      <c r="M22" s="2"/>
      <c r="N22" s="2"/>
      <c r="O22" s="2"/>
      <c r="P22" s="2"/>
      <c r="Q22" s="2"/>
      <c r="R22" s="2"/>
      <c r="S22" s="2"/>
    </row>
    <row r="23" spans="1:19" x14ac:dyDescent="0.25">
      <c r="A23" s="1"/>
      <c r="B23" s="1"/>
      <c r="C23" s="1"/>
      <c r="D23" s="1"/>
      <c r="E23" s="1"/>
      <c r="F23" s="1"/>
      <c r="G23" s="1"/>
      <c r="H23" s="1"/>
      <c r="I23" s="1"/>
      <c r="J23" s="1"/>
      <c r="K23" s="1"/>
      <c r="L23" s="1"/>
      <c r="M23" s="2"/>
      <c r="N23" s="2"/>
      <c r="O23" s="2"/>
      <c r="P23" s="2"/>
      <c r="Q23" s="2"/>
      <c r="R23" s="2"/>
      <c r="S23" s="2"/>
    </row>
    <row r="24" spans="1:19" x14ac:dyDescent="0.25">
      <c r="A24" s="1"/>
      <c r="B24" s="1"/>
      <c r="C24" s="1"/>
      <c r="D24" s="1"/>
      <c r="E24" s="1"/>
      <c r="F24" s="1"/>
      <c r="G24" s="1"/>
      <c r="H24" s="1"/>
      <c r="I24" s="1"/>
      <c r="J24" s="1"/>
      <c r="K24" s="1"/>
      <c r="L24" s="1"/>
      <c r="M24" s="2"/>
      <c r="N24" s="2"/>
      <c r="O24" s="2"/>
      <c r="P24" s="2"/>
      <c r="Q24" s="2"/>
      <c r="R24" s="2"/>
      <c r="S24" s="2"/>
    </row>
    <row r="25" spans="1:19" x14ac:dyDescent="0.25">
      <c r="A25" s="1"/>
      <c r="B25" s="1"/>
      <c r="C25" s="1"/>
      <c r="D25" s="1"/>
      <c r="E25" s="1"/>
      <c r="F25" s="1"/>
      <c r="G25" s="1"/>
      <c r="H25" s="1"/>
      <c r="I25" s="1"/>
      <c r="J25" s="1"/>
      <c r="K25" s="1"/>
      <c r="L25" s="1"/>
      <c r="M25" s="2"/>
      <c r="N25" s="2"/>
      <c r="O25" s="2"/>
      <c r="P25" s="2"/>
      <c r="Q25" s="2"/>
      <c r="R25" s="2"/>
      <c r="S25" s="2"/>
    </row>
    <row r="26" spans="1:19" x14ac:dyDescent="0.25">
      <c r="A26" s="1"/>
      <c r="B26" s="1"/>
      <c r="C26" s="1"/>
      <c r="D26" s="1"/>
      <c r="E26" s="1"/>
      <c r="F26" s="1"/>
      <c r="G26" s="1"/>
      <c r="H26" s="1"/>
      <c r="I26" s="1"/>
      <c r="J26" s="1"/>
      <c r="K26" s="1"/>
      <c r="L26" s="1"/>
      <c r="M26" s="2"/>
      <c r="N26" s="2"/>
      <c r="O26" s="2"/>
      <c r="P26" s="2"/>
      <c r="Q26" s="2"/>
      <c r="R26" s="2"/>
      <c r="S26" s="2"/>
    </row>
    <row r="27" spans="1:19" ht="18.600000000000001" customHeight="1" x14ac:dyDescent="0.25">
      <c r="A27" s="1"/>
      <c r="B27" s="1"/>
      <c r="C27" s="1"/>
      <c r="D27" s="1"/>
      <c r="E27" s="1"/>
      <c r="F27" s="1"/>
      <c r="G27" s="1"/>
      <c r="H27" s="1"/>
      <c r="I27" s="1"/>
      <c r="J27" s="1"/>
      <c r="K27" s="1"/>
      <c r="L27" s="1"/>
      <c r="M27" s="2"/>
      <c r="N27" s="2"/>
      <c r="O27" s="2"/>
      <c r="P27" s="2"/>
      <c r="Q27" s="2"/>
      <c r="R27" s="2"/>
      <c r="S27" s="2"/>
    </row>
    <row r="34" ht="17.850000000000001" customHeight="1" x14ac:dyDescent="0.25"/>
  </sheetData>
  <hyperlinks>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2" location="'Key figures Audi Group'!A1" display="Key figures Audi Group" xr:uid="{00000000-0004-0000-0000-000000000000}"/>
    <hyperlink ref="O10" location="'Comprehensive income statement'!A1" display="Comprehensive income statement" xr:uid="{0DAEF462-9521-4A44-9DFF-4E5EDE34940B}"/>
    <hyperlink ref="O11" location="'Statement of changes in equity'!A1" display="Statement of changes in equity" xr:uid="{26B0E355-7780-40A5-864B-57C5202EBD02}"/>
    <hyperlink ref="O12" location="'10-year overview'!A1" display="10-year overview" xr:uid="{BFD000C2-B45C-47E5-9220-5EFE7FD978CA}"/>
    <hyperlink ref="O13" location="'Material Group companies'!A1" display="Material Audi Group companies" xr:uid="{2E66FFCE-3A48-4BF2-A6DC-E673ABB023FE}"/>
    <hyperlink ref="O14" location="Glossary!A1" display="Glossary" xr:uid="{9E60D3FF-E21B-4E3A-B141-856F32D76FEC}"/>
  </hyperlinks>
  <pageMargins left="0.31496062992125984" right="0.11811023622047245" top="0.15748031496062992" bottom="0.15748031496062992" header="0.31496062992125984" footer="0.31496062992125984"/>
  <pageSetup scale="66"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0"/>
  <sheetViews>
    <sheetView showGridLines="0" zoomScale="75" zoomScaleNormal="75" workbookViewId="0">
      <selection activeCell="B1" sqref="B1"/>
    </sheetView>
  </sheetViews>
  <sheetFormatPr baseColWidth="10" defaultColWidth="11.5703125" defaultRowHeight="15" x14ac:dyDescent="0.25"/>
  <cols>
    <col min="1" max="1" width="40.5703125" customWidth="1"/>
    <col min="2" max="2" width="12.5703125" customWidth="1"/>
    <col min="3" max="3" width="5.5703125" customWidth="1"/>
    <col min="4" max="4" width="12.5703125" customWidth="1"/>
    <col min="5" max="5" width="1.5703125" customWidth="1"/>
    <col min="6" max="6" width="12.5703125" customWidth="1"/>
    <col min="7" max="7" width="5.5703125" customWidth="1"/>
    <col min="8" max="8" width="12.5703125" customWidth="1"/>
    <col min="9" max="9" width="1.5703125" customWidth="1"/>
    <col min="10" max="10" width="12.5703125" customWidth="1"/>
    <col min="11" max="11" width="5.5703125" customWidth="1"/>
    <col min="12" max="12" width="12.5703125" customWidth="1"/>
    <col min="13" max="13" width="1.5703125" customWidth="1"/>
    <col min="14" max="14" width="12.5703125" customWidth="1"/>
    <col min="15" max="15" width="5.5703125" customWidth="1"/>
    <col min="16" max="16" width="12.5703125" customWidth="1"/>
    <col min="17" max="17" width="1.5703125" customWidth="1"/>
    <col min="18" max="18" width="12.5703125" customWidth="1"/>
    <col min="19" max="19" width="5.5703125" customWidth="1"/>
    <col min="20" max="20" width="1.5703125" customWidth="1"/>
    <col min="21" max="21" width="12.5703125" customWidth="1"/>
    <col min="22" max="22" width="1.5703125" customWidth="1"/>
    <col min="23" max="23" width="12.5703125" customWidth="1"/>
    <col min="24" max="24" width="1.5703125" customWidth="1"/>
    <col min="25" max="25" width="12.5703125" customWidth="1"/>
    <col min="26" max="26" width="1.5703125" customWidth="1"/>
  </cols>
  <sheetData>
    <row r="1" spans="1:29" x14ac:dyDescent="0.25">
      <c r="A1" s="232" t="s">
        <v>0</v>
      </c>
      <c r="B1" s="47"/>
      <c r="C1" s="14"/>
      <c r="G1" s="14"/>
      <c r="T1" s="14"/>
      <c r="V1" s="14"/>
      <c r="X1" s="14"/>
    </row>
    <row r="2" spans="1:29" x14ac:dyDescent="0.25">
      <c r="A2" s="15"/>
      <c r="B2" s="15"/>
      <c r="C2" s="15"/>
      <c r="G2" s="15"/>
      <c r="T2" s="15"/>
      <c r="V2" s="15"/>
      <c r="X2" s="15"/>
    </row>
    <row r="3" spans="1:29" x14ac:dyDescent="0.25">
      <c r="A3" s="15"/>
      <c r="B3" s="15"/>
      <c r="C3" s="15"/>
      <c r="G3" s="15"/>
      <c r="T3" s="15"/>
      <c r="V3" s="15"/>
      <c r="X3" s="15"/>
    </row>
    <row r="4" spans="1:29" ht="15.75" thickBot="1" x14ac:dyDescent="0.3">
      <c r="A4" s="22"/>
      <c r="B4" s="46"/>
      <c r="C4" s="16"/>
      <c r="D4" s="34" t="s">
        <v>14</v>
      </c>
      <c r="E4" s="16"/>
      <c r="F4" s="35" t="s">
        <v>15</v>
      </c>
      <c r="G4" s="16"/>
      <c r="H4" s="34" t="s">
        <v>16</v>
      </c>
      <c r="I4" s="16"/>
      <c r="J4" s="35" t="s">
        <v>17</v>
      </c>
      <c r="K4" s="16"/>
      <c r="L4" s="34" t="s">
        <v>277</v>
      </c>
      <c r="M4" s="16"/>
      <c r="N4" s="35" t="s">
        <v>12</v>
      </c>
      <c r="O4" s="16"/>
      <c r="P4" s="34" t="s">
        <v>287</v>
      </c>
      <c r="Q4" s="16"/>
      <c r="R4" s="35" t="s">
        <v>13</v>
      </c>
      <c r="S4" s="16"/>
      <c r="T4" s="49"/>
      <c r="U4" s="50" t="s">
        <v>285</v>
      </c>
      <c r="V4" s="52"/>
      <c r="W4" s="199" t="s">
        <v>286</v>
      </c>
      <c r="X4" s="52"/>
      <c r="Y4" s="50" t="s">
        <v>18</v>
      </c>
      <c r="Z4" s="51"/>
    </row>
    <row r="5" spans="1:29" x14ac:dyDescent="0.25">
      <c r="A5" s="15"/>
      <c r="B5" s="15"/>
      <c r="D5" s="15"/>
      <c r="E5" s="15"/>
      <c r="F5" s="15"/>
      <c r="G5" s="15"/>
      <c r="H5" s="15"/>
      <c r="I5" s="15"/>
      <c r="J5" s="15"/>
      <c r="K5" s="15"/>
      <c r="L5" s="15"/>
      <c r="M5" s="15"/>
      <c r="N5" s="15"/>
      <c r="O5" s="15"/>
      <c r="P5" s="15"/>
      <c r="Q5" s="15"/>
      <c r="R5" s="15"/>
      <c r="S5" s="15"/>
      <c r="T5" s="200"/>
      <c r="U5" s="15"/>
      <c r="V5" s="15"/>
      <c r="W5" s="15"/>
      <c r="X5" s="15"/>
      <c r="Z5" s="17"/>
    </row>
    <row r="6" spans="1:29" ht="26.25" x14ac:dyDescent="0.25">
      <c r="A6" s="37" t="s">
        <v>19</v>
      </c>
      <c r="B6" s="48" t="s">
        <v>20</v>
      </c>
      <c r="C6" s="18"/>
      <c r="D6" s="38">
        <v>407390</v>
      </c>
      <c r="E6" s="25"/>
      <c r="F6" s="39">
        <v>484880</v>
      </c>
      <c r="G6" s="25"/>
      <c r="H6" s="38">
        <v>441167</v>
      </c>
      <c r="I6" s="25"/>
      <c r="J6" s="39">
        <v>514484</v>
      </c>
      <c r="K6" s="25"/>
      <c r="L6" s="211">
        <v>388756</v>
      </c>
      <c r="M6" s="25"/>
      <c r="N6" s="212">
        <v>402048</v>
      </c>
      <c r="O6" s="25"/>
      <c r="P6" s="211">
        <v>405332</v>
      </c>
      <c r="Q6" s="25"/>
      <c r="R6" s="212">
        <v>441943</v>
      </c>
      <c r="S6" s="25"/>
      <c r="T6" s="210"/>
      <c r="U6" s="211">
        <v>794088</v>
      </c>
      <c r="V6" s="25"/>
      <c r="W6" s="212">
        <v>843991</v>
      </c>
      <c r="X6" s="25"/>
      <c r="Y6" s="406">
        <v>-5.9</v>
      </c>
      <c r="Z6" s="213">
        <v>-1</v>
      </c>
      <c r="AA6" s="230"/>
      <c r="AB6" s="230"/>
    </row>
    <row r="7" spans="1:29" x14ac:dyDescent="0.25">
      <c r="A7" s="30"/>
      <c r="B7" s="30"/>
      <c r="D7" s="31"/>
      <c r="E7" s="32"/>
      <c r="F7" s="26"/>
      <c r="G7" s="32"/>
      <c r="H7" s="31"/>
      <c r="I7" s="32"/>
      <c r="J7" s="31"/>
      <c r="K7" s="32"/>
      <c r="L7" s="214"/>
      <c r="M7" s="32"/>
      <c r="N7" s="26"/>
      <c r="O7" s="32"/>
      <c r="P7" s="214"/>
      <c r="Q7" s="32"/>
      <c r="R7" s="26"/>
      <c r="S7" s="32"/>
      <c r="T7" s="200"/>
      <c r="U7" s="214"/>
      <c r="V7" s="32"/>
      <c r="W7" s="26"/>
      <c r="X7" s="32"/>
      <c r="Y7" s="26"/>
      <c r="Z7" s="213"/>
      <c r="AA7" s="230"/>
      <c r="AB7" s="230"/>
    </row>
    <row r="8" spans="1:29" x14ac:dyDescent="0.25">
      <c r="A8" s="37" t="s">
        <v>21</v>
      </c>
      <c r="B8" s="48" t="s">
        <v>22</v>
      </c>
      <c r="C8" s="18"/>
      <c r="D8" s="38">
        <v>15322</v>
      </c>
      <c r="E8" s="25"/>
      <c r="F8" s="39">
        <v>16221</v>
      </c>
      <c r="G8" s="25"/>
      <c r="H8" s="38">
        <v>18271</v>
      </c>
      <c r="I8" s="25"/>
      <c r="J8" s="39">
        <v>19475</v>
      </c>
      <c r="K8" s="25"/>
      <c r="L8" s="211">
        <v>15431</v>
      </c>
      <c r="M8" s="25"/>
      <c r="N8" s="212">
        <v>13725</v>
      </c>
      <c r="O8" s="25"/>
      <c r="P8" s="211">
        <v>17142</v>
      </c>
      <c r="Q8" s="25"/>
      <c r="R8" s="212">
        <v>17214</v>
      </c>
      <c r="S8" s="25"/>
      <c r="T8" s="210"/>
      <c r="U8" s="211">
        <v>32573</v>
      </c>
      <c r="V8" s="25"/>
      <c r="W8" s="212">
        <v>30939</v>
      </c>
      <c r="X8" s="25"/>
      <c r="Y8" s="406">
        <v>5.3</v>
      </c>
      <c r="Z8" s="213"/>
      <c r="AA8" s="230"/>
      <c r="AB8" s="230"/>
    </row>
    <row r="9" spans="1:29" x14ac:dyDescent="0.25">
      <c r="A9" s="30"/>
      <c r="B9" s="30"/>
      <c r="D9" s="31"/>
      <c r="E9" s="32"/>
      <c r="F9" s="26"/>
      <c r="G9" s="32"/>
      <c r="H9" s="31"/>
      <c r="I9" s="32"/>
      <c r="J9" s="31"/>
      <c r="K9" s="32"/>
      <c r="L9" s="214"/>
      <c r="M9" s="32"/>
      <c r="N9" s="26"/>
      <c r="O9" s="32"/>
      <c r="P9" s="214"/>
      <c r="Q9" s="32"/>
      <c r="R9" s="26"/>
      <c r="S9" s="32"/>
      <c r="T9" s="200"/>
      <c r="U9" s="214"/>
      <c r="V9" s="32"/>
      <c r="W9" s="26"/>
      <c r="X9" s="32"/>
      <c r="Y9" s="26"/>
      <c r="Z9" s="213"/>
      <c r="AA9" s="230"/>
      <c r="AB9" s="230"/>
    </row>
    <row r="10" spans="1:29" x14ac:dyDescent="0.25">
      <c r="A10" s="37" t="s">
        <v>23</v>
      </c>
      <c r="B10" s="48" t="s">
        <v>22</v>
      </c>
      <c r="C10" s="18"/>
      <c r="D10" s="38">
        <v>106</v>
      </c>
      <c r="E10" s="25"/>
      <c r="F10" s="39">
        <v>1178</v>
      </c>
      <c r="G10" s="25"/>
      <c r="H10" s="38">
        <v>1815</v>
      </c>
      <c r="I10" s="25"/>
      <c r="J10" s="39">
        <v>1686</v>
      </c>
      <c r="K10" s="25"/>
      <c r="L10" s="211">
        <v>537</v>
      </c>
      <c r="M10" s="25"/>
      <c r="N10" s="212">
        <v>466</v>
      </c>
      <c r="O10" s="25"/>
      <c r="P10" s="211">
        <v>550</v>
      </c>
      <c r="Q10" s="25"/>
      <c r="R10" s="212">
        <v>1515</v>
      </c>
      <c r="S10" s="25"/>
      <c r="T10" s="210"/>
      <c r="U10" s="211">
        <v>1087</v>
      </c>
      <c r="V10" s="25"/>
      <c r="W10" s="212">
        <v>1982</v>
      </c>
      <c r="X10" s="25"/>
      <c r="Y10" s="406">
        <v>-45.1</v>
      </c>
      <c r="Z10" s="213"/>
      <c r="AA10" s="230"/>
      <c r="AB10" s="230"/>
    </row>
    <row r="11" spans="1:29" x14ac:dyDescent="0.25">
      <c r="A11" s="30"/>
      <c r="B11" s="30"/>
      <c r="D11" s="33"/>
      <c r="E11" s="20"/>
      <c r="F11" s="21"/>
      <c r="G11" s="20"/>
      <c r="H11" s="33"/>
      <c r="I11" s="20"/>
      <c r="J11" s="33"/>
      <c r="K11" s="20"/>
      <c r="L11" s="33"/>
      <c r="M11" s="20"/>
      <c r="N11" s="33"/>
      <c r="O11" s="20"/>
      <c r="P11" s="33"/>
      <c r="Q11" s="20"/>
      <c r="R11" s="33"/>
      <c r="S11" s="20"/>
      <c r="T11" s="200"/>
      <c r="U11" s="33"/>
      <c r="V11" s="20"/>
      <c r="W11" s="33"/>
      <c r="X11" s="20"/>
      <c r="Y11" s="21"/>
      <c r="Z11" s="17"/>
      <c r="AA11" s="230"/>
      <c r="AB11" s="230"/>
    </row>
    <row r="12" spans="1:29" x14ac:dyDescent="0.25">
      <c r="A12" s="37" t="s">
        <v>24</v>
      </c>
      <c r="B12" s="48" t="s">
        <v>25</v>
      </c>
      <c r="C12" s="18"/>
      <c r="D12" s="41">
        <v>0.7</v>
      </c>
      <c r="E12" s="40"/>
      <c r="F12" s="42">
        <v>7.3</v>
      </c>
      <c r="G12" s="40"/>
      <c r="H12" s="41">
        <v>9.9</v>
      </c>
      <c r="I12" s="40"/>
      <c r="J12" s="42">
        <v>8.6999999999999993</v>
      </c>
      <c r="K12" s="40"/>
      <c r="L12" s="215">
        <v>3.5</v>
      </c>
      <c r="M12" s="40"/>
      <c r="N12" s="216">
        <v>3.4</v>
      </c>
      <c r="O12" s="40"/>
      <c r="P12" s="215">
        <v>3.2</v>
      </c>
      <c r="Q12" s="40"/>
      <c r="R12" s="216">
        <v>8.8000000000000007</v>
      </c>
      <c r="S12" s="40"/>
      <c r="T12" s="210"/>
      <c r="U12" s="215">
        <v>3.3</v>
      </c>
      <c r="V12" s="40"/>
      <c r="W12" s="216">
        <v>6.4</v>
      </c>
      <c r="X12" s="25"/>
      <c r="Y12" s="405" t="s">
        <v>343</v>
      </c>
      <c r="Z12" s="213"/>
      <c r="AA12" s="230"/>
      <c r="AB12" s="230"/>
    </row>
    <row r="13" spans="1:29" x14ac:dyDescent="0.25">
      <c r="A13" s="30"/>
      <c r="B13" s="30"/>
      <c r="D13" s="33"/>
      <c r="E13" s="20"/>
      <c r="F13" s="21"/>
      <c r="G13" s="20"/>
      <c r="H13" s="33"/>
      <c r="I13" s="20"/>
      <c r="J13" s="33"/>
      <c r="K13" s="20"/>
      <c r="L13" s="33"/>
      <c r="M13" s="20"/>
      <c r="N13" s="33"/>
      <c r="O13" s="20"/>
      <c r="P13" s="33"/>
      <c r="Q13" s="20"/>
      <c r="R13" s="33"/>
      <c r="S13" s="20"/>
      <c r="T13" s="200"/>
      <c r="U13" s="33"/>
      <c r="V13" s="20"/>
      <c r="W13" s="33"/>
      <c r="X13" s="20"/>
      <c r="Y13" s="21"/>
      <c r="Z13" s="17"/>
      <c r="AA13" s="230"/>
      <c r="AB13" s="230"/>
    </row>
    <row r="14" spans="1:29" x14ac:dyDescent="0.25">
      <c r="A14" s="37" t="s">
        <v>26</v>
      </c>
      <c r="B14" s="48" t="s">
        <v>22</v>
      </c>
      <c r="C14" s="18"/>
      <c r="D14" s="38">
        <v>2678</v>
      </c>
      <c r="E14" s="25"/>
      <c r="F14" s="39">
        <v>1616</v>
      </c>
      <c r="G14" s="25"/>
      <c r="H14" s="437">
        <v>-736</v>
      </c>
      <c r="I14" s="25"/>
      <c r="J14" s="436">
        <v>1242</v>
      </c>
      <c r="K14" s="25"/>
      <c r="L14" s="437">
        <v>-61</v>
      </c>
      <c r="M14" s="25"/>
      <c r="N14" s="408">
        <v>-768</v>
      </c>
      <c r="O14" s="25"/>
      <c r="P14" s="437">
        <v>965</v>
      </c>
      <c r="Q14" s="25"/>
      <c r="R14" s="212">
        <v>1898</v>
      </c>
      <c r="S14" s="25"/>
      <c r="T14" s="210"/>
      <c r="U14" s="437">
        <v>904</v>
      </c>
      <c r="V14" s="25"/>
      <c r="W14" s="212">
        <v>1130</v>
      </c>
      <c r="X14" s="25"/>
      <c r="Y14" s="406">
        <v>-20.100000000000001</v>
      </c>
      <c r="Z14" s="213"/>
      <c r="AA14" s="230"/>
      <c r="AB14" s="230"/>
    </row>
    <row r="15" spans="1:29" x14ac:dyDescent="0.25">
      <c r="A15" s="30"/>
      <c r="B15" s="30"/>
      <c r="D15" s="31"/>
      <c r="E15" s="32"/>
      <c r="F15" s="26"/>
      <c r="G15" s="32"/>
      <c r="H15" s="31"/>
      <c r="I15" s="32"/>
      <c r="J15" s="31"/>
      <c r="K15" s="32"/>
      <c r="L15" s="31"/>
      <c r="M15" s="32"/>
      <c r="N15" s="31"/>
      <c r="O15" s="32"/>
      <c r="P15" s="31"/>
      <c r="Q15" s="32"/>
      <c r="R15" s="31"/>
      <c r="S15" s="32"/>
      <c r="T15" s="200"/>
      <c r="U15" s="31"/>
      <c r="V15" s="32"/>
      <c r="W15" s="31"/>
      <c r="X15" s="32"/>
      <c r="Y15" s="26"/>
      <c r="Z15" s="17"/>
      <c r="AA15" s="230"/>
      <c r="AB15" s="230"/>
      <c r="AC15" s="230"/>
    </row>
    <row r="16" spans="1:29" x14ac:dyDescent="0.25">
      <c r="A16" s="37" t="s">
        <v>27</v>
      </c>
      <c r="B16" s="48" t="s">
        <v>25</v>
      </c>
      <c r="C16" s="18"/>
      <c r="D16" s="41">
        <v>13.1</v>
      </c>
      <c r="E16" s="40"/>
      <c r="F16" s="42">
        <v>13.9</v>
      </c>
      <c r="G16" s="40"/>
      <c r="H16" s="41">
        <v>13.4</v>
      </c>
      <c r="I16" s="40"/>
      <c r="J16" s="42">
        <v>15.8</v>
      </c>
      <c r="K16" s="40"/>
      <c r="L16" s="215">
        <v>10.3</v>
      </c>
      <c r="M16" s="40"/>
      <c r="N16" s="216">
        <v>12.8</v>
      </c>
      <c r="O16" s="40"/>
      <c r="P16" s="215">
        <v>10</v>
      </c>
      <c r="Q16" s="40"/>
      <c r="R16" s="216">
        <v>10.8</v>
      </c>
      <c r="S16" s="40"/>
      <c r="T16" s="210"/>
      <c r="U16" s="215">
        <v>10.199999999999999</v>
      </c>
      <c r="V16" s="40"/>
      <c r="W16" s="216">
        <v>11.7</v>
      </c>
      <c r="X16" s="25"/>
      <c r="Y16" s="505" t="s">
        <v>344</v>
      </c>
      <c r="Z16" s="213"/>
      <c r="AA16" s="230"/>
      <c r="AB16" s="230"/>
    </row>
    <row r="17" spans="1:28" x14ac:dyDescent="0.25">
      <c r="A17" s="30"/>
      <c r="B17" s="30"/>
      <c r="D17" s="43"/>
      <c r="E17" s="44"/>
      <c r="F17" s="45"/>
      <c r="G17" s="44"/>
      <c r="H17" s="43"/>
      <c r="I17" s="44"/>
      <c r="J17" s="43"/>
      <c r="K17" s="44"/>
      <c r="L17" s="43"/>
      <c r="M17" s="44"/>
      <c r="N17" s="43"/>
      <c r="O17" s="44"/>
      <c r="P17" s="43"/>
      <c r="Q17" s="44"/>
      <c r="R17" s="43"/>
      <c r="S17" s="44"/>
      <c r="T17" s="217"/>
      <c r="U17" s="218"/>
      <c r="V17" s="219"/>
      <c r="W17" s="218"/>
      <c r="X17" s="219"/>
      <c r="Y17" s="221"/>
      <c r="Z17" s="222"/>
      <c r="AA17" s="230"/>
      <c r="AB17" s="230"/>
    </row>
    <row r="18" spans="1:28" x14ac:dyDescent="0.25">
      <c r="W18" s="26"/>
      <c r="AA18" s="230"/>
      <c r="AB18" s="230"/>
    </row>
    <row r="19" spans="1:28" x14ac:dyDescent="0.25">
      <c r="A19" s="232" t="s">
        <v>28</v>
      </c>
      <c r="W19" s="26"/>
      <c r="AA19" s="230"/>
      <c r="AB19" s="230"/>
    </row>
    <row r="20" spans="1:28" x14ac:dyDescent="0.25">
      <c r="W20" s="21"/>
      <c r="AA20" s="230"/>
      <c r="AB20" s="230"/>
    </row>
    <row r="21" spans="1:28" ht="15.75" thickBot="1" x14ac:dyDescent="0.3">
      <c r="A21" s="22"/>
      <c r="B21" s="46"/>
      <c r="C21" s="16"/>
      <c r="D21" s="34" t="s">
        <v>14</v>
      </c>
      <c r="E21" s="16"/>
      <c r="F21" s="35" t="s">
        <v>15</v>
      </c>
      <c r="G21" s="16"/>
      <c r="H21" s="34" t="s">
        <v>16</v>
      </c>
      <c r="I21" s="16"/>
      <c r="J21" s="35" t="s">
        <v>17</v>
      </c>
      <c r="K21" s="16"/>
      <c r="L21" s="34" t="s">
        <v>277</v>
      </c>
      <c r="M21" s="16"/>
      <c r="N21" s="35" t="s">
        <v>12</v>
      </c>
      <c r="O21" s="16"/>
      <c r="P21" s="34" t="s">
        <v>287</v>
      </c>
      <c r="Q21" s="16"/>
      <c r="R21" s="35" t="s">
        <v>13</v>
      </c>
      <c r="S21" s="16"/>
      <c r="T21" s="49"/>
      <c r="U21" s="50" t="s">
        <v>285</v>
      </c>
      <c r="V21" s="52"/>
      <c r="W21" s="199" t="s">
        <v>286</v>
      </c>
      <c r="X21" s="52"/>
      <c r="Y21" s="50" t="s">
        <v>18</v>
      </c>
      <c r="Z21" s="51"/>
      <c r="AA21" s="230"/>
      <c r="AB21" s="230"/>
    </row>
    <row r="22" spans="1:28" x14ac:dyDescent="0.25">
      <c r="A22" s="15"/>
      <c r="B22" s="15"/>
      <c r="D22" s="15"/>
      <c r="E22" s="15"/>
      <c r="F22" s="15"/>
      <c r="G22" s="15"/>
      <c r="H22" s="15"/>
      <c r="I22" s="15"/>
      <c r="J22" s="15"/>
      <c r="K22" s="15"/>
      <c r="L22" s="15"/>
      <c r="M22" s="15"/>
      <c r="N22" s="15"/>
      <c r="O22" s="15"/>
      <c r="P22" s="15"/>
      <c r="Q22" s="15"/>
      <c r="R22" s="15"/>
      <c r="S22" s="15"/>
      <c r="T22" s="200"/>
      <c r="U22" s="15"/>
      <c r="V22" s="15"/>
      <c r="W22" s="21"/>
      <c r="X22" s="15"/>
      <c r="Z22" s="17"/>
      <c r="AA22" s="230"/>
      <c r="AB22" s="230"/>
    </row>
    <row r="23" spans="1:28" x14ac:dyDescent="0.25">
      <c r="A23" s="37" t="s">
        <v>29</v>
      </c>
      <c r="B23" s="48" t="s">
        <v>20</v>
      </c>
      <c r="C23" s="18"/>
      <c r="D23" s="38">
        <v>402633</v>
      </c>
      <c r="E23" s="25"/>
      <c r="F23" s="39">
        <v>479520</v>
      </c>
      <c r="G23" s="25"/>
      <c r="H23" s="38">
        <v>435628</v>
      </c>
      <c r="I23" s="25"/>
      <c r="J23" s="39">
        <v>508609</v>
      </c>
      <c r="K23" s="25"/>
      <c r="L23" s="211">
        <v>383401</v>
      </c>
      <c r="M23" s="25"/>
      <c r="N23" s="212">
        <v>396912</v>
      </c>
      <c r="O23" s="25"/>
      <c r="P23" s="211">
        <v>400130</v>
      </c>
      <c r="Q23" s="25"/>
      <c r="R23" s="212">
        <v>436045</v>
      </c>
      <c r="S23" s="25"/>
      <c r="T23" s="210"/>
      <c r="U23" s="211">
        <v>783531</v>
      </c>
      <c r="V23" s="211"/>
      <c r="W23" s="212">
        <v>832957</v>
      </c>
      <c r="X23" s="25"/>
      <c r="Y23" s="406">
        <v>-5.9</v>
      </c>
      <c r="Z23" s="213"/>
      <c r="AA23" s="230"/>
      <c r="AB23" s="230"/>
    </row>
    <row r="24" spans="1:28" x14ac:dyDescent="0.25">
      <c r="A24" s="30"/>
      <c r="B24" s="30"/>
      <c r="D24" s="31"/>
      <c r="E24" s="32"/>
      <c r="F24" s="26"/>
      <c r="G24" s="32"/>
      <c r="H24" s="31"/>
      <c r="I24" s="32"/>
      <c r="J24" s="31"/>
      <c r="K24" s="32"/>
      <c r="L24" s="214"/>
      <c r="M24" s="32"/>
      <c r="N24" s="26"/>
      <c r="O24" s="32"/>
      <c r="P24" s="214"/>
      <c r="Q24" s="32"/>
      <c r="R24" s="26"/>
      <c r="S24" s="32"/>
      <c r="T24" s="200"/>
      <c r="U24" s="214"/>
      <c r="V24" s="32"/>
      <c r="W24" s="26"/>
      <c r="X24" s="32"/>
      <c r="Y24" s="138"/>
      <c r="Z24" s="213"/>
      <c r="AA24" s="230"/>
      <c r="AB24" s="230"/>
    </row>
    <row r="25" spans="1:28" x14ac:dyDescent="0.25">
      <c r="A25" s="37" t="s">
        <v>21</v>
      </c>
      <c r="B25" s="48" t="s">
        <v>22</v>
      </c>
      <c r="C25" s="18"/>
      <c r="D25" s="38">
        <v>13827</v>
      </c>
      <c r="E25" s="25"/>
      <c r="F25" s="39">
        <v>14837</v>
      </c>
      <c r="G25" s="25"/>
      <c r="H25" s="38">
        <v>16833</v>
      </c>
      <c r="I25" s="25"/>
      <c r="J25" s="39">
        <v>18110</v>
      </c>
      <c r="K25" s="25"/>
      <c r="L25" s="211">
        <v>13669</v>
      </c>
      <c r="M25" s="25"/>
      <c r="N25" s="212">
        <v>12157</v>
      </c>
      <c r="O25" s="25"/>
      <c r="P25" s="211">
        <v>15636</v>
      </c>
      <c r="Q25" s="25"/>
      <c r="R25" s="212">
        <v>15312</v>
      </c>
      <c r="S25" s="25"/>
      <c r="T25" s="210"/>
      <c r="U25" s="211">
        <v>29305</v>
      </c>
      <c r="V25" s="25"/>
      <c r="W25" s="212">
        <v>27469</v>
      </c>
      <c r="X25" s="25"/>
      <c r="Y25" s="406">
        <v>6.7</v>
      </c>
      <c r="Z25" s="213"/>
      <c r="AA25" s="230"/>
      <c r="AB25" s="230"/>
    </row>
    <row r="26" spans="1:28" x14ac:dyDescent="0.25">
      <c r="A26" s="30"/>
      <c r="B26" s="30"/>
      <c r="D26" s="31"/>
      <c r="E26" s="32"/>
      <c r="F26" s="26"/>
      <c r="G26" s="32"/>
      <c r="H26" s="31"/>
      <c r="I26" s="32"/>
      <c r="J26" s="31"/>
      <c r="K26" s="32"/>
      <c r="L26" s="214"/>
      <c r="M26" s="32"/>
      <c r="N26" s="26"/>
      <c r="O26" s="32"/>
      <c r="P26" s="214"/>
      <c r="Q26" s="32"/>
      <c r="R26" s="26"/>
      <c r="S26" s="32"/>
      <c r="T26" s="200"/>
      <c r="U26" s="214"/>
      <c r="V26" s="32"/>
      <c r="W26" s="26"/>
      <c r="X26" s="32"/>
      <c r="Y26" s="138"/>
      <c r="Z26" s="213"/>
      <c r="AA26" s="230"/>
      <c r="AB26" s="230"/>
    </row>
    <row r="27" spans="1:28" x14ac:dyDescent="0.25">
      <c r="A27" s="37" t="s">
        <v>23</v>
      </c>
      <c r="B27" s="48" t="s">
        <v>22</v>
      </c>
      <c r="C27" s="18"/>
      <c r="D27" s="409">
        <v>-168</v>
      </c>
      <c r="E27" s="25"/>
      <c r="F27" s="39">
        <v>876</v>
      </c>
      <c r="G27" s="25"/>
      <c r="H27" s="38">
        <v>1642</v>
      </c>
      <c r="I27" s="25"/>
      <c r="J27" s="39">
        <v>1523</v>
      </c>
      <c r="K27" s="25"/>
      <c r="L27" s="211">
        <v>200</v>
      </c>
      <c r="M27" s="25"/>
      <c r="N27" s="212">
        <v>135</v>
      </c>
      <c r="O27" s="25"/>
      <c r="P27" s="211">
        <v>319</v>
      </c>
      <c r="Q27" s="25"/>
      <c r="R27" s="212">
        <v>1045</v>
      </c>
      <c r="S27" s="25"/>
      <c r="T27" s="210"/>
      <c r="U27" s="211">
        <v>520</v>
      </c>
      <c r="V27" s="25"/>
      <c r="W27" s="212">
        <v>1180</v>
      </c>
      <c r="X27" s="25"/>
      <c r="Y27" s="406">
        <v>-55.9</v>
      </c>
      <c r="Z27" s="213"/>
      <c r="AA27" s="230"/>
      <c r="AB27" s="230"/>
    </row>
    <row r="28" spans="1:28" x14ac:dyDescent="0.25">
      <c r="A28" s="30"/>
      <c r="B28" s="30"/>
      <c r="D28" s="33"/>
      <c r="E28" s="20"/>
      <c r="F28" s="21"/>
      <c r="G28" s="20"/>
      <c r="H28" s="33"/>
      <c r="I28" s="20"/>
      <c r="J28" s="33"/>
      <c r="K28" s="20"/>
      <c r="L28" s="33"/>
      <c r="M28" s="20"/>
      <c r="N28" s="33"/>
      <c r="O28" s="20"/>
      <c r="P28" s="33"/>
      <c r="Q28" s="20"/>
      <c r="R28" s="33"/>
      <c r="S28" s="20"/>
      <c r="T28" s="200"/>
      <c r="U28" s="33"/>
      <c r="V28" s="20"/>
      <c r="W28" s="33"/>
      <c r="X28" s="20"/>
      <c r="Y28" s="418"/>
      <c r="Z28" s="17"/>
      <c r="AA28" s="230"/>
      <c r="AB28" s="230"/>
    </row>
    <row r="29" spans="1:28" x14ac:dyDescent="0.25">
      <c r="A29" s="37" t="s">
        <v>24</v>
      </c>
      <c r="B29" s="48" t="s">
        <v>25</v>
      </c>
      <c r="C29" s="18"/>
      <c r="D29" s="406">
        <v>-1.2</v>
      </c>
      <c r="E29" s="40"/>
      <c r="F29" s="42">
        <v>5.9</v>
      </c>
      <c r="G29" s="40"/>
      <c r="H29" s="406">
        <v>9.8000000000000007</v>
      </c>
      <c r="I29" s="40"/>
      <c r="J29" s="407">
        <v>8.4</v>
      </c>
      <c r="K29" s="40"/>
      <c r="L29" s="406">
        <v>1.5</v>
      </c>
      <c r="M29" s="40"/>
      <c r="N29" s="216">
        <v>1.1000000000000001</v>
      </c>
      <c r="O29" s="40"/>
      <c r="P29" s="406">
        <v>2</v>
      </c>
      <c r="Q29" s="40"/>
      <c r="R29" s="216">
        <v>6.8</v>
      </c>
      <c r="S29" s="40"/>
      <c r="T29" s="210"/>
      <c r="U29" s="406">
        <v>1.8</v>
      </c>
      <c r="V29" s="40"/>
      <c r="W29" s="216">
        <v>4.3</v>
      </c>
      <c r="X29" s="25">
        <v>8</v>
      </c>
      <c r="Y29" s="506" t="s">
        <v>345</v>
      </c>
      <c r="Z29" s="213"/>
      <c r="AA29" s="230"/>
      <c r="AB29" s="230"/>
    </row>
    <row r="30" spans="1:28" x14ac:dyDescent="0.25">
      <c r="T30" s="217"/>
      <c r="U30" s="218"/>
      <c r="V30" s="219"/>
      <c r="W30" s="220"/>
      <c r="X30" s="219"/>
      <c r="Y30" s="221"/>
      <c r="Z30" s="222"/>
      <c r="AA30" s="230"/>
      <c r="AB30" s="230"/>
    </row>
    <row r="31" spans="1:28" x14ac:dyDescent="0.25">
      <c r="AA31" s="230"/>
      <c r="AB31" s="230"/>
    </row>
    <row r="32" spans="1:28" x14ac:dyDescent="0.25">
      <c r="A32" s="232" t="s">
        <v>30</v>
      </c>
      <c r="AA32" s="230"/>
      <c r="AB32" s="230"/>
    </row>
    <row r="33" spans="1:29" x14ac:dyDescent="0.25">
      <c r="AA33" s="230"/>
      <c r="AB33" s="230"/>
    </row>
    <row r="34" spans="1:29" ht="15.75" thickBot="1" x14ac:dyDescent="0.3">
      <c r="A34" s="22"/>
      <c r="B34" s="46"/>
      <c r="C34" s="16"/>
      <c r="D34" s="34" t="s">
        <v>14</v>
      </c>
      <c r="E34" s="16"/>
      <c r="F34" s="35" t="s">
        <v>15</v>
      </c>
      <c r="G34" s="16"/>
      <c r="H34" s="34" t="s">
        <v>16</v>
      </c>
      <c r="I34" s="16"/>
      <c r="J34" s="35" t="s">
        <v>17</v>
      </c>
      <c r="K34" s="16"/>
      <c r="L34" s="34" t="s">
        <v>277</v>
      </c>
      <c r="M34" s="16"/>
      <c r="N34" s="35" t="s">
        <v>12</v>
      </c>
      <c r="O34" s="16"/>
      <c r="P34" s="34" t="s">
        <v>287</v>
      </c>
      <c r="Q34" s="16"/>
      <c r="R34" s="35" t="s">
        <v>13</v>
      </c>
      <c r="S34" s="16"/>
      <c r="T34" s="49"/>
      <c r="U34" s="50" t="s">
        <v>285</v>
      </c>
      <c r="V34" s="52"/>
      <c r="W34" s="199" t="s">
        <v>286</v>
      </c>
      <c r="X34" s="52"/>
      <c r="Y34" s="50" t="s">
        <v>18</v>
      </c>
      <c r="Z34" s="51"/>
      <c r="AA34" s="230"/>
      <c r="AB34" s="230"/>
    </row>
    <row r="35" spans="1:29" x14ac:dyDescent="0.25">
      <c r="A35" s="15"/>
      <c r="B35" s="15"/>
      <c r="D35" s="15"/>
      <c r="E35" s="15"/>
      <c r="F35" s="15"/>
      <c r="G35" s="15"/>
      <c r="H35" s="15"/>
      <c r="I35" s="15"/>
      <c r="J35" s="15"/>
      <c r="K35" s="15"/>
      <c r="L35" s="15"/>
      <c r="M35" s="15"/>
      <c r="N35" s="15"/>
      <c r="O35" s="15"/>
      <c r="P35" s="15"/>
      <c r="Q35" s="15"/>
      <c r="R35" s="15"/>
      <c r="S35" s="15"/>
      <c r="T35" s="200"/>
      <c r="U35" s="15"/>
      <c r="V35" s="15"/>
      <c r="W35" s="15"/>
      <c r="X35" s="15"/>
      <c r="Z35" s="17"/>
      <c r="AA35" s="230"/>
      <c r="AB35" s="230"/>
    </row>
    <row r="36" spans="1:29" x14ac:dyDescent="0.25">
      <c r="A36" s="37" t="s">
        <v>29</v>
      </c>
      <c r="B36" s="48" t="s">
        <v>20</v>
      </c>
      <c r="C36" s="18"/>
      <c r="D36" s="38">
        <v>1904</v>
      </c>
      <c r="E36" s="25"/>
      <c r="F36" s="39">
        <v>2957</v>
      </c>
      <c r="G36" s="25"/>
      <c r="H36" s="38">
        <v>3263</v>
      </c>
      <c r="I36" s="25"/>
      <c r="J36" s="39">
        <v>3507</v>
      </c>
      <c r="K36" s="25"/>
      <c r="L36" s="211">
        <v>2388</v>
      </c>
      <c r="M36" s="25"/>
      <c r="N36" s="212">
        <v>2506</v>
      </c>
      <c r="O36" s="25"/>
      <c r="P36" s="211">
        <v>2488</v>
      </c>
      <c r="Q36" s="25"/>
      <c r="R36" s="212">
        <v>2970</v>
      </c>
      <c r="S36" s="25"/>
      <c r="T36" s="210"/>
      <c r="U36" s="211">
        <v>4876</v>
      </c>
      <c r="V36" s="25"/>
      <c r="W36" s="212">
        <v>5476</v>
      </c>
      <c r="X36" s="25"/>
      <c r="Y36" s="406">
        <v>-11</v>
      </c>
      <c r="Z36" s="213"/>
      <c r="AA36" s="230"/>
      <c r="AB36" s="230"/>
    </row>
    <row r="37" spans="1:29" x14ac:dyDescent="0.25">
      <c r="A37" s="30"/>
      <c r="B37" s="30"/>
      <c r="D37" s="31"/>
      <c r="E37" s="32"/>
      <c r="F37" s="26"/>
      <c r="G37" s="32"/>
      <c r="H37" s="31"/>
      <c r="I37" s="32"/>
      <c r="J37" s="31"/>
      <c r="K37" s="32"/>
      <c r="L37" s="214"/>
      <c r="M37" s="32"/>
      <c r="N37" s="26"/>
      <c r="O37" s="32"/>
      <c r="P37" s="214"/>
      <c r="Q37" s="32"/>
      <c r="R37" s="26"/>
      <c r="S37" s="32"/>
      <c r="T37" s="200"/>
      <c r="U37" s="214"/>
      <c r="V37" s="32"/>
      <c r="W37" s="26"/>
      <c r="X37" s="32"/>
      <c r="Y37" s="138"/>
      <c r="Z37" s="213"/>
      <c r="AA37" s="230"/>
      <c r="AB37" s="230"/>
    </row>
    <row r="38" spans="1:29" x14ac:dyDescent="0.25">
      <c r="A38" s="37" t="s">
        <v>21</v>
      </c>
      <c r="B38" s="48" t="s">
        <v>22</v>
      </c>
      <c r="C38" s="18"/>
      <c r="D38" s="38">
        <v>555</v>
      </c>
      <c r="E38" s="25"/>
      <c r="F38" s="39">
        <v>628</v>
      </c>
      <c r="G38" s="25"/>
      <c r="H38" s="38">
        <v>705</v>
      </c>
      <c r="I38" s="25"/>
      <c r="J38" s="39">
        <v>629</v>
      </c>
      <c r="K38" s="25"/>
      <c r="L38" s="211">
        <v>661</v>
      </c>
      <c r="M38" s="25"/>
      <c r="N38" s="212">
        <v>688</v>
      </c>
      <c r="O38" s="25"/>
      <c r="P38" s="211">
        <v>515</v>
      </c>
      <c r="Q38" s="25"/>
      <c r="R38" s="212">
        <v>700</v>
      </c>
      <c r="S38" s="25"/>
      <c r="T38" s="210"/>
      <c r="U38" s="211">
        <v>1176</v>
      </c>
      <c r="V38" s="25"/>
      <c r="W38" s="212">
        <v>1388</v>
      </c>
      <c r="X38" s="25"/>
      <c r="Y38" s="406">
        <v>-15.2</v>
      </c>
      <c r="Z38" s="213"/>
      <c r="AA38" s="230"/>
      <c r="AB38" s="230"/>
    </row>
    <row r="39" spans="1:29" x14ac:dyDescent="0.25">
      <c r="A39" s="30"/>
      <c r="B39" s="30"/>
      <c r="D39" s="31"/>
      <c r="E39" s="32"/>
      <c r="F39" s="26"/>
      <c r="G39" s="32"/>
      <c r="H39" s="31"/>
      <c r="I39" s="32"/>
      <c r="J39" s="31"/>
      <c r="K39" s="32"/>
      <c r="L39" s="214"/>
      <c r="M39" s="32"/>
      <c r="N39" s="26"/>
      <c r="O39" s="32"/>
      <c r="P39" s="214"/>
      <c r="Q39" s="32"/>
      <c r="R39" s="26"/>
      <c r="S39" s="32"/>
      <c r="T39" s="200"/>
      <c r="U39" s="214"/>
      <c r="V39" s="32"/>
      <c r="W39" s="26"/>
      <c r="X39" s="32"/>
      <c r="Y39" s="138"/>
      <c r="Z39" s="213"/>
      <c r="AA39" s="230"/>
      <c r="AB39" s="230"/>
    </row>
    <row r="40" spans="1:29" x14ac:dyDescent="0.25">
      <c r="A40" s="37" t="s">
        <v>23</v>
      </c>
      <c r="B40" s="48" t="s">
        <v>22</v>
      </c>
      <c r="C40" s="18"/>
      <c r="D40" s="38">
        <v>40</v>
      </c>
      <c r="E40" s="25"/>
      <c r="F40" s="39">
        <v>117</v>
      </c>
      <c r="G40" s="25"/>
      <c r="H40" s="38">
        <v>73</v>
      </c>
      <c r="I40" s="25"/>
      <c r="J40" s="39">
        <v>83</v>
      </c>
      <c r="K40" s="25"/>
      <c r="L40" s="211">
        <v>71</v>
      </c>
      <c r="M40" s="25"/>
      <c r="N40" s="212">
        <v>120</v>
      </c>
      <c r="O40" s="25"/>
      <c r="P40" s="211">
        <v>11</v>
      </c>
      <c r="Q40" s="25"/>
      <c r="R40" s="212">
        <v>141</v>
      </c>
      <c r="S40" s="25"/>
      <c r="T40" s="210"/>
      <c r="U40" s="211">
        <v>81</v>
      </c>
      <c r="V40" s="25"/>
      <c r="W40" s="212">
        <v>261</v>
      </c>
      <c r="X40" s="25"/>
      <c r="Y40" s="406">
        <v>-68.8</v>
      </c>
      <c r="Z40" s="213"/>
      <c r="AA40" s="230"/>
      <c r="AB40" s="230"/>
      <c r="AC40" s="418"/>
    </row>
    <row r="41" spans="1:29" x14ac:dyDescent="0.25">
      <c r="A41" s="30"/>
      <c r="B41" s="30"/>
      <c r="D41" s="33"/>
      <c r="E41" s="20"/>
      <c r="F41" s="21"/>
      <c r="G41" s="20"/>
      <c r="H41" s="33"/>
      <c r="I41" s="20"/>
      <c r="J41" s="33"/>
      <c r="K41" s="20"/>
      <c r="L41" s="33"/>
      <c r="M41" s="20"/>
      <c r="N41" s="33"/>
      <c r="O41" s="20"/>
      <c r="P41" s="33"/>
      <c r="Q41" s="20"/>
      <c r="R41" s="33"/>
      <c r="S41" s="20"/>
      <c r="T41" s="200"/>
      <c r="U41" s="33"/>
      <c r="V41" s="20"/>
      <c r="W41" s="33"/>
      <c r="X41" s="20"/>
      <c r="Z41" s="17"/>
      <c r="AA41" s="230"/>
      <c r="AB41" s="230"/>
    </row>
    <row r="42" spans="1:29" x14ac:dyDescent="0.25">
      <c r="A42" s="37" t="s">
        <v>24</v>
      </c>
      <c r="B42" s="48" t="s">
        <v>25</v>
      </c>
      <c r="C42" s="18"/>
      <c r="D42" s="41">
        <v>7.1</v>
      </c>
      <c r="E42" s="40"/>
      <c r="F42" s="42">
        <v>18.600000000000001</v>
      </c>
      <c r="G42" s="40"/>
      <c r="H42" s="406">
        <v>10.4</v>
      </c>
      <c r="I42" s="40"/>
      <c r="J42" s="407">
        <v>13.2</v>
      </c>
      <c r="K42" s="40"/>
      <c r="L42" s="215">
        <v>10.7</v>
      </c>
      <c r="M42" s="40"/>
      <c r="N42" s="216">
        <v>17.399999999999999</v>
      </c>
      <c r="O42" s="40"/>
      <c r="P42" s="215">
        <v>2.1</v>
      </c>
      <c r="Q42" s="40"/>
      <c r="R42" s="216">
        <v>20.100000000000001</v>
      </c>
      <c r="S42" s="40"/>
      <c r="T42" s="210"/>
      <c r="U42" s="215">
        <v>6.9</v>
      </c>
      <c r="V42" s="40"/>
      <c r="W42" s="216">
        <v>18.8</v>
      </c>
      <c r="X42" s="25"/>
      <c r="Y42" s="505" t="s">
        <v>347</v>
      </c>
      <c r="Z42" s="213"/>
      <c r="AA42" s="230"/>
      <c r="AB42" s="230"/>
    </row>
    <row r="43" spans="1:29" x14ac:dyDescent="0.25">
      <c r="T43" s="217"/>
      <c r="U43" s="218"/>
      <c r="V43" s="219"/>
      <c r="W43" s="220"/>
      <c r="X43" s="219"/>
      <c r="Y43" s="221"/>
      <c r="Z43" s="222"/>
      <c r="AA43" s="230"/>
      <c r="AB43" s="230"/>
    </row>
    <row r="44" spans="1:29" x14ac:dyDescent="0.25">
      <c r="AA44" s="230"/>
      <c r="AB44" s="230"/>
    </row>
    <row r="45" spans="1:29" x14ac:dyDescent="0.25">
      <c r="A45" s="232" t="s">
        <v>31</v>
      </c>
      <c r="AA45" s="230"/>
      <c r="AB45" s="230"/>
    </row>
    <row r="46" spans="1:29" x14ac:dyDescent="0.25">
      <c r="AA46" s="230"/>
      <c r="AB46" s="230"/>
    </row>
    <row r="47" spans="1:29" ht="15.75" thickBot="1" x14ac:dyDescent="0.3">
      <c r="A47" s="22"/>
      <c r="B47" s="46"/>
      <c r="C47" s="16"/>
      <c r="D47" s="34" t="s">
        <v>14</v>
      </c>
      <c r="E47" s="16"/>
      <c r="F47" s="35" t="s">
        <v>15</v>
      </c>
      <c r="G47" s="16"/>
      <c r="H47" s="34" t="s">
        <v>16</v>
      </c>
      <c r="I47" s="16"/>
      <c r="J47" s="35" t="s">
        <v>17</v>
      </c>
      <c r="K47" s="16"/>
      <c r="L47" s="34" t="s">
        <v>277</v>
      </c>
      <c r="M47" s="16"/>
      <c r="N47" s="35" t="s">
        <v>12</v>
      </c>
      <c r="O47" s="16"/>
      <c r="P47" s="34" t="s">
        <v>287</v>
      </c>
      <c r="Q47" s="16"/>
      <c r="R47" s="35" t="s">
        <v>13</v>
      </c>
      <c r="S47" s="16"/>
      <c r="T47" s="49"/>
      <c r="U47" s="50" t="s">
        <v>285</v>
      </c>
      <c r="V47" s="52"/>
      <c r="W47" s="199" t="s">
        <v>286</v>
      </c>
      <c r="X47" s="52"/>
      <c r="Y47" s="50" t="s">
        <v>18</v>
      </c>
      <c r="Z47" s="51"/>
      <c r="AA47" s="230"/>
      <c r="AB47" s="230"/>
    </row>
    <row r="48" spans="1:29" x14ac:dyDescent="0.25">
      <c r="A48" s="15"/>
      <c r="B48" s="15"/>
      <c r="D48" s="15"/>
      <c r="E48" s="15"/>
      <c r="F48" s="15"/>
      <c r="G48" s="15"/>
      <c r="H48" s="15"/>
      <c r="I48" s="15"/>
      <c r="J48" s="15"/>
      <c r="K48" s="15"/>
      <c r="L48" s="15"/>
      <c r="M48" s="15"/>
      <c r="N48" s="15"/>
      <c r="O48" s="15"/>
      <c r="P48" s="15"/>
      <c r="Q48" s="15"/>
      <c r="R48" s="15"/>
      <c r="S48" s="15"/>
      <c r="T48" s="200"/>
      <c r="U48" s="15"/>
      <c r="V48" s="15"/>
      <c r="W48" s="15"/>
      <c r="X48" s="15"/>
      <c r="Z48" s="17"/>
      <c r="AA48" s="230"/>
      <c r="AB48" s="230"/>
    </row>
    <row r="49" spans="1:30" x14ac:dyDescent="0.25">
      <c r="A49" s="37" t="s">
        <v>29</v>
      </c>
      <c r="B49" s="48" t="s">
        <v>20</v>
      </c>
      <c r="C49" s="18"/>
      <c r="D49" s="38">
        <v>2853</v>
      </c>
      <c r="E49" s="25"/>
      <c r="F49" s="39">
        <v>2403</v>
      </c>
      <c r="G49" s="25"/>
      <c r="H49" s="38">
        <v>2276</v>
      </c>
      <c r="I49" s="25"/>
      <c r="J49" s="39">
        <v>2368</v>
      </c>
      <c r="K49" s="25"/>
      <c r="L49" s="211">
        <v>2967</v>
      </c>
      <c r="M49" s="25"/>
      <c r="N49" s="212">
        <v>2630</v>
      </c>
      <c r="O49" s="25"/>
      <c r="P49" s="211">
        <v>2714</v>
      </c>
      <c r="Q49" s="25"/>
      <c r="R49" s="212">
        <v>2928</v>
      </c>
      <c r="S49" s="25"/>
      <c r="T49" s="210"/>
      <c r="U49" s="211">
        <v>5681</v>
      </c>
      <c r="V49" s="25"/>
      <c r="W49" s="212">
        <v>5558</v>
      </c>
      <c r="X49" s="25"/>
      <c r="Y49" s="406">
        <v>2.2000000000000002</v>
      </c>
      <c r="Z49" s="213"/>
      <c r="AA49" s="230"/>
      <c r="AB49" s="230"/>
    </row>
    <row r="50" spans="1:30" x14ac:dyDescent="0.25">
      <c r="A50" s="30"/>
      <c r="B50" s="30"/>
      <c r="D50" s="31"/>
      <c r="E50" s="32"/>
      <c r="F50" s="26"/>
      <c r="G50" s="32"/>
      <c r="H50" s="31"/>
      <c r="I50" s="32"/>
      <c r="J50" s="31"/>
      <c r="K50" s="32"/>
      <c r="L50" s="214"/>
      <c r="M50" s="32"/>
      <c r="N50" s="26"/>
      <c r="O50" s="32"/>
      <c r="P50" s="214"/>
      <c r="Q50" s="32"/>
      <c r="R50" s="26"/>
      <c r="S50" s="32"/>
      <c r="T50" s="200"/>
      <c r="U50" s="214"/>
      <c r="V50" s="32"/>
      <c r="W50" s="26"/>
      <c r="X50" s="32"/>
      <c r="Y50" s="138"/>
      <c r="Z50" s="213"/>
      <c r="AA50" s="230"/>
      <c r="AB50" s="230"/>
    </row>
    <row r="51" spans="1:30" x14ac:dyDescent="0.25">
      <c r="A51" s="37" t="s">
        <v>21</v>
      </c>
      <c r="B51" s="48" t="s">
        <v>22</v>
      </c>
      <c r="C51" s="18"/>
      <c r="D51" s="38">
        <v>813</v>
      </c>
      <c r="E51" s="25"/>
      <c r="F51" s="39">
        <v>605</v>
      </c>
      <c r="G51" s="25"/>
      <c r="H51" s="38">
        <v>661</v>
      </c>
      <c r="I51" s="25"/>
      <c r="J51" s="39">
        <v>637</v>
      </c>
      <c r="K51" s="25"/>
      <c r="L51" s="211">
        <v>895</v>
      </c>
      <c r="M51" s="25"/>
      <c r="N51" s="212">
        <v>691</v>
      </c>
      <c r="O51" s="25"/>
      <c r="P51" s="211">
        <v>726</v>
      </c>
      <c r="Q51" s="25"/>
      <c r="R51" s="212">
        <v>931</v>
      </c>
      <c r="S51" s="25"/>
      <c r="T51" s="210"/>
      <c r="U51" s="211">
        <v>1621</v>
      </c>
      <c r="V51" s="25"/>
      <c r="W51" s="212">
        <v>1621</v>
      </c>
      <c r="X51" s="25"/>
      <c r="Y51" s="406">
        <v>0.01</v>
      </c>
      <c r="Z51" s="213"/>
      <c r="AA51" s="230"/>
      <c r="AB51" s="230"/>
    </row>
    <row r="52" spans="1:30" x14ac:dyDescent="0.25">
      <c r="A52" s="30"/>
      <c r="B52" s="30"/>
      <c r="D52" s="31"/>
      <c r="E52" s="32"/>
      <c r="F52" s="26"/>
      <c r="G52" s="32"/>
      <c r="H52" s="31"/>
      <c r="I52" s="32"/>
      <c r="J52" s="31"/>
      <c r="K52" s="32"/>
      <c r="L52" s="214"/>
      <c r="M52" s="32"/>
      <c r="N52" s="26"/>
      <c r="O52" s="32"/>
      <c r="P52" s="214"/>
      <c r="Q52" s="32"/>
      <c r="R52" s="26"/>
      <c r="S52" s="32"/>
      <c r="T52" s="200"/>
      <c r="U52" s="214"/>
      <c r="V52" s="32"/>
      <c r="W52" s="26"/>
      <c r="X52" s="32"/>
      <c r="Y52" s="138"/>
      <c r="Z52" s="213"/>
      <c r="AA52" s="230"/>
      <c r="AB52" s="230"/>
    </row>
    <row r="53" spans="1:30" x14ac:dyDescent="0.25">
      <c r="A53" s="37" t="s">
        <v>23</v>
      </c>
      <c r="B53" s="48" t="s">
        <v>22</v>
      </c>
      <c r="C53" s="18"/>
      <c r="D53" s="38">
        <v>221</v>
      </c>
      <c r="E53" s="25"/>
      <c r="F53" s="39">
        <v>162</v>
      </c>
      <c r="G53" s="25"/>
      <c r="H53" s="38">
        <v>157</v>
      </c>
      <c r="I53" s="25"/>
      <c r="J53" s="39">
        <v>106</v>
      </c>
      <c r="K53" s="25"/>
      <c r="L53" s="211">
        <v>248</v>
      </c>
      <c r="M53" s="25"/>
      <c r="N53" s="212">
        <v>187</v>
      </c>
      <c r="O53" s="25"/>
      <c r="P53" s="211">
        <v>183</v>
      </c>
      <c r="Q53" s="25"/>
      <c r="R53" s="212">
        <v>271</v>
      </c>
      <c r="S53" s="25"/>
      <c r="T53" s="210"/>
      <c r="U53" s="211">
        <v>431</v>
      </c>
      <c r="V53" s="25"/>
      <c r="W53" s="212">
        <v>458</v>
      </c>
      <c r="X53" s="25"/>
      <c r="Y53" s="406">
        <v>-5.9</v>
      </c>
      <c r="Z53" s="213"/>
      <c r="AA53" s="230"/>
      <c r="AB53" s="230"/>
    </row>
    <row r="54" spans="1:30" x14ac:dyDescent="0.25">
      <c r="A54" s="30"/>
      <c r="B54" s="30"/>
      <c r="D54" s="33"/>
      <c r="E54" s="20"/>
      <c r="F54" s="21"/>
      <c r="G54" s="20"/>
      <c r="H54" s="33"/>
      <c r="I54" s="20"/>
      <c r="J54" s="33"/>
      <c r="K54" s="20"/>
      <c r="L54" s="33"/>
      <c r="M54" s="20"/>
      <c r="N54" s="33"/>
      <c r="O54" s="20"/>
      <c r="P54" s="33"/>
      <c r="Q54" s="20"/>
      <c r="R54" s="33"/>
      <c r="S54" s="20"/>
      <c r="T54" s="200"/>
      <c r="U54" s="33"/>
      <c r="V54" s="20"/>
      <c r="W54" s="33"/>
      <c r="X54" s="20"/>
      <c r="Z54" s="17"/>
      <c r="AA54" s="230"/>
      <c r="AB54" s="230"/>
    </row>
    <row r="55" spans="1:30" x14ac:dyDescent="0.25">
      <c r="A55" s="37" t="s">
        <v>24</v>
      </c>
      <c r="B55" s="48" t="s">
        <v>25</v>
      </c>
      <c r="C55" s="18"/>
      <c r="D55" s="41">
        <v>27.2</v>
      </c>
      <c r="E55" s="40"/>
      <c r="F55" s="42">
        <v>26.8</v>
      </c>
      <c r="G55" s="40"/>
      <c r="H55" s="41">
        <v>23.7</v>
      </c>
      <c r="I55" s="40"/>
      <c r="J55" s="42">
        <v>16.600000000000001</v>
      </c>
      <c r="K55" s="40"/>
      <c r="L55" s="215">
        <v>27.7</v>
      </c>
      <c r="M55" s="40"/>
      <c r="N55" s="216">
        <v>27</v>
      </c>
      <c r="O55" s="40"/>
      <c r="P55" s="215">
        <v>25.1</v>
      </c>
      <c r="Q55" s="40"/>
      <c r="R55" s="216">
        <v>29.1</v>
      </c>
      <c r="S55" s="40"/>
      <c r="T55" s="210"/>
      <c r="U55" s="215">
        <v>26.6</v>
      </c>
      <c r="V55" s="40"/>
      <c r="W55" s="216">
        <v>28.2</v>
      </c>
      <c r="X55" s="25"/>
      <c r="Y55" s="505" t="s">
        <v>346</v>
      </c>
      <c r="Z55" s="213"/>
      <c r="AA55" s="230"/>
      <c r="AB55" s="230"/>
    </row>
    <row r="56" spans="1:30" x14ac:dyDescent="0.25">
      <c r="T56" s="217"/>
      <c r="U56" s="218"/>
      <c r="V56" s="219"/>
      <c r="W56" s="220"/>
      <c r="X56" s="219"/>
      <c r="Y56" s="221"/>
      <c r="Z56" s="222"/>
      <c r="AA56" s="230"/>
      <c r="AB56" s="230"/>
    </row>
    <row r="57" spans="1:30" x14ac:dyDescent="0.25">
      <c r="AA57" s="230"/>
      <c r="AB57" s="230"/>
    </row>
    <row r="58" spans="1:30" x14ac:dyDescent="0.25">
      <c r="A58" s="232" t="s">
        <v>32</v>
      </c>
      <c r="AA58" s="230"/>
      <c r="AB58" s="230"/>
    </row>
    <row r="59" spans="1:30" x14ac:dyDescent="0.25">
      <c r="AA59" s="230"/>
      <c r="AB59" s="230"/>
    </row>
    <row r="60" spans="1:30" ht="15.75" thickBot="1" x14ac:dyDescent="0.3">
      <c r="A60" s="22"/>
      <c r="B60" s="46"/>
      <c r="C60" s="16"/>
      <c r="D60" s="34" t="s">
        <v>14</v>
      </c>
      <c r="E60" s="16"/>
      <c r="F60" s="35" t="s">
        <v>15</v>
      </c>
      <c r="G60" s="16"/>
      <c r="H60" s="34" t="s">
        <v>16</v>
      </c>
      <c r="I60" s="16"/>
      <c r="J60" s="35" t="s">
        <v>17</v>
      </c>
      <c r="K60" s="16"/>
      <c r="L60" s="34" t="s">
        <v>277</v>
      </c>
      <c r="M60" s="16"/>
      <c r="N60" s="35" t="s">
        <v>12</v>
      </c>
      <c r="O60" s="16"/>
      <c r="P60" s="34" t="s">
        <v>287</v>
      </c>
      <c r="Q60" s="16"/>
      <c r="R60" s="35" t="s">
        <v>13</v>
      </c>
      <c r="S60" s="16"/>
      <c r="T60" s="49"/>
      <c r="U60" s="50" t="s">
        <v>285</v>
      </c>
      <c r="V60" s="52"/>
      <c r="W60" s="199" t="s">
        <v>286</v>
      </c>
      <c r="X60" s="52"/>
      <c r="Y60" s="50" t="s">
        <v>18</v>
      </c>
      <c r="Z60" s="51"/>
      <c r="AA60" s="230"/>
      <c r="AB60" s="230"/>
      <c r="AD60" s="418"/>
    </row>
    <row r="61" spans="1:30" x14ac:dyDescent="0.25">
      <c r="A61" s="15"/>
      <c r="B61" s="15"/>
      <c r="D61" s="15"/>
      <c r="E61" s="15"/>
      <c r="F61" s="15"/>
      <c r="G61" s="15"/>
      <c r="H61" s="15"/>
      <c r="I61" s="15"/>
      <c r="J61" s="15"/>
      <c r="K61" s="15"/>
      <c r="L61" s="15"/>
      <c r="M61" s="15"/>
      <c r="N61" s="15"/>
      <c r="O61" s="15"/>
      <c r="P61" s="15"/>
      <c r="Q61" s="15"/>
      <c r="R61" s="15"/>
      <c r="S61" s="15"/>
      <c r="T61" s="200"/>
      <c r="U61" s="15"/>
      <c r="V61" s="15"/>
      <c r="W61" s="15"/>
      <c r="X61" s="15"/>
      <c r="Z61" s="17"/>
      <c r="AA61" s="230"/>
      <c r="AB61" s="230"/>
    </row>
    <row r="62" spans="1:30" x14ac:dyDescent="0.25">
      <c r="A62" s="37" t="s">
        <v>29</v>
      </c>
      <c r="B62" s="48" t="s">
        <v>33</v>
      </c>
      <c r="C62" s="18"/>
      <c r="D62" s="38">
        <v>11690</v>
      </c>
      <c r="E62" s="25"/>
      <c r="F62" s="39">
        <v>12736</v>
      </c>
      <c r="G62" s="25"/>
      <c r="H62" s="38">
        <v>10740</v>
      </c>
      <c r="I62" s="25"/>
      <c r="J62" s="39">
        <v>10368</v>
      </c>
      <c r="K62" s="25"/>
      <c r="L62" s="211">
        <v>11928</v>
      </c>
      <c r="M62" s="25"/>
      <c r="N62" s="212">
        <v>12378</v>
      </c>
      <c r="O62" s="25"/>
      <c r="P62" s="211">
        <v>18306</v>
      </c>
      <c r="Q62" s="25"/>
      <c r="R62" s="212">
        <v>19687</v>
      </c>
      <c r="S62" s="25"/>
      <c r="T62" s="210"/>
      <c r="U62" s="211">
        <v>30234</v>
      </c>
      <c r="V62" s="25"/>
      <c r="W62" s="212">
        <v>32065</v>
      </c>
      <c r="X62" s="25"/>
      <c r="Y62" s="406">
        <v>-5.7</v>
      </c>
      <c r="Z62" s="213"/>
      <c r="AA62" s="230"/>
      <c r="AB62" s="230"/>
    </row>
    <row r="63" spans="1:30" x14ac:dyDescent="0.25">
      <c r="A63" s="30"/>
      <c r="B63" s="30"/>
      <c r="D63" s="31"/>
      <c r="E63" s="32"/>
      <c r="F63" s="26"/>
      <c r="G63" s="32"/>
      <c r="H63" s="31"/>
      <c r="I63" s="32"/>
      <c r="J63" s="31"/>
      <c r="K63" s="32"/>
      <c r="L63" s="214"/>
      <c r="M63" s="32"/>
      <c r="N63" s="26"/>
      <c r="O63" s="32"/>
      <c r="P63" s="214"/>
      <c r="Q63" s="32"/>
      <c r="R63" s="26"/>
      <c r="S63" s="32"/>
      <c r="T63" s="200"/>
      <c r="U63" s="214"/>
      <c r="V63" s="32"/>
      <c r="W63" s="26"/>
      <c r="X63" s="32"/>
      <c r="Y63" s="138"/>
      <c r="Z63" s="213"/>
      <c r="AA63" s="230"/>
      <c r="AB63" s="230"/>
    </row>
    <row r="64" spans="1:30" x14ac:dyDescent="0.25">
      <c r="A64" s="37" t="s">
        <v>21</v>
      </c>
      <c r="B64" s="48" t="s">
        <v>22</v>
      </c>
      <c r="C64" s="18"/>
      <c r="D64" s="38">
        <v>186</v>
      </c>
      <c r="E64" s="25"/>
      <c r="F64" s="39">
        <v>214</v>
      </c>
      <c r="G64" s="25"/>
      <c r="H64" s="38">
        <v>211</v>
      </c>
      <c r="I64" s="25"/>
      <c r="J64" s="39">
        <v>188</v>
      </c>
      <c r="K64" s="25"/>
      <c r="L64" s="211">
        <v>246</v>
      </c>
      <c r="M64" s="25"/>
      <c r="N64" s="212">
        <v>262</v>
      </c>
      <c r="O64" s="25"/>
      <c r="P64" s="211">
        <v>312</v>
      </c>
      <c r="Q64" s="25"/>
      <c r="R64" s="212">
        <v>344</v>
      </c>
      <c r="S64" s="25"/>
      <c r="T64" s="210"/>
      <c r="U64" s="211">
        <v>558</v>
      </c>
      <c r="V64" s="25"/>
      <c r="W64" s="212">
        <v>606</v>
      </c>
      <c r="X64" s="25"/>
      <c r="Y64" s="406">
        <v>-7.9</v>
      </c>
      <c r="Z64" s="213"/>
      <c r="AA64" s="230"/>
      <c r="AB64" s="230"/>
    </row>
    <row r="65" spans="1:29" x14ac:dyDescent="0.25">
      <c r="A65" s="30"/>
      <c r="B65" s="30"/>
      <c r="D65" s="31"/>
      <c r="E65" s="32"/>
      <c r="F65" s="26"/>
      <c r="G65" s="32"/>
      <c r="H65" s="31"/>
      <c r="I65" s="32"/>
      <c r="J65" s="31"/>
      <c r="K65" s="32"/>
      <c r="L65" s="214"/>
      <c r="M65" s="32"/>
      <c r="N65" s="26"/>
      <c r="O65" s="32"/>
      <c r="P65" s="214"/>
      <c r="Q65" s="32"/>
      <c r="R65" s="26"/>
      <c r="S65" s="32"/>
      <c r="T65" s="200"/>
      <c r="U65" s="214"/>
      <c r="V65" s="32"/>
      <c r="W65" s="26"/>
      <c r="X65" s="32"/>
      <c r="Y65" s="138"/>
      <c r="Z65" s="213"/>
      <c r="AA65" s="230"/>
      <c r="AB65" s="230"/>
    </row>
    <row r="66" spans="1:29" x14ac:dyDescent="0.25">
      <c r="A66" s="37" t="s">
        <v>23</v>
      </c>
      <c r="B66" s="48" t="s">
        <v>22</v>
      </c>
      <c r="C66" s="18"/>
      <c r="D66" s="38">
        <v>4</v>
      </c>
      <c r="E66" s="25"/>
      <c r="F66" s="39">
        <v>23</v>
      </c>
      <c r="G66" s="25"/>
      <c r="H66" s="409">
        <v>-4</v>
      </c>
      <c r="I66" s="25"/>
      <c r="J66" s="408">
        <v>-28</v>
      </c>
      <c r="K66" s="25"/>
      <c r="L66" s="211">
        <v>15</v>
      </c>
      <c r="M66" s="25"/>
      <c r="N66" s="212">
        <v>27</v>
      </c>
      <c r="O66" s="25"/>
      <c r="P66" s="211">
        <v>37</v>
      </c>
      <c r="Q66" s="25"/>
      <c r="R66" s="212">
        <v>64</v>
      </c>
      <c r="S66" s="25"/>
      <c r="T66" s="210"/>
      <c r="U66" s="211">
        <v>53</v>
      </c>
      <c r="V66" s="25"/>
      <c r="W66" s="212">
        <v>92</v>
      </c>
      <c r="X66" s="25"/>
      <c r="Y66" s="406">
        <v>-42.4</v>
      </c>
      <c r="Z66" s="213"/>
      <c r="AA66" s="230"/>
      <c r="AB66" s="230"/>
    </row>
    <row r="67" spans="1:29" x14ac:dyDescent="0.25">
      <c r="A67" s="30"/>
      <c r="B67" s="30"/>
      <c r="D67" s="33"/>
      <c r="E67" s="20"/>
      <c r="F67" s="21"/>
      <c r="G67" s="20"/>
      <c r="H67" s="33"/>
      <c r="I67" s="20"/>
      <c r="J67" s="33"/>
      <c r="K67" s="20"/>
      <c r="L67" s="33"/>
      <c r="M67" s="20"/>
      <c r="N67" s="33"/>
      <c r="O67" s="20"/>
      <c r="P67" s="33"/>
      <c r="Q67" s="20"/>
      <c r="R67" s="33"/>
      <c r="S67" s="20"/>
      <c r="T67" s="200"/>
      <c r="U67" s="33"/>
      <c r="V67" s="20"/>
      <c r="W67" s="33"/>
      <c r="X67" s="20"/>
      <c r="Z67" s="17"/>
      <c r="AA67" s="230"/>
      <c r="AB67" s="230"/>
    </row>
    <row r="68" spans="1:29" x14ac:dyDescent="0.25">
      <c r="A68" s="37" t="s">
        <v>24</v>
      </c>
      <c r="B68" s="48" t="s">
        <v>25</v>
      </c>
      <c r="C68" s="18"/>
      <c r="D68" s="41">
        <v>1.9</v>
      </c>
      <c r="E68" s="40"/>
      <c r="F68" s="42">
        <v>10.9</v>
      </c>
      <c r="G68" s="40"/>
      <c r="H68" s="406">
        <v>-2</v>
      </c>
      <c r="I68" s="40"/>
      <c r="J68" s="439">
        <v>-15</v>
      </c>
      <c r="K68" s="40"/>
      <c r="L68" s="215">
        <v>6.3</v>
      </c>
      <c r="M68" s="40"/>
      <c r="N68" s="216">
        <v>10.5</v>
      </c>
      <c r="O68" s="40"/>
      <c r="P68" s="215">
        <v>12</v>
      </c>
      <c r="Q68" s="40"/>
      <c r="R68" s="216">
        <v>18.7</v>
      </c>
      <c r="S68" s="40"/>
      <c r="T68" s="210"/>
      <c r="U68" s="215">
        <v>9.5</v>
      </c>
      <c r="V68" s="40"/>
      <c r="W68" s="216">
        <v>15.1</v>
      </c>
      <c r="X68" s="25"/>
      <c r="Y68" s="505" t="s">
        <v>348</v>
      </c>
      <c r="Z68" s="213"/>
      <c r="AA68" s="230"/>
      <c r="AB68" s="230"/>
    </row>
    <row r="69" spans="1:29" x14ac:dyDescent="0.25">
      <c r="T69" s="217"/>
      <c r="U69" s="218"/>
      <c r="V69" s="219"/>
      <c r="W69" s="220"/>
      <c r="X69" s="219"/>
      <c r="Y69" s="221"/>
      <c r="Z69" s="222"/>
      <c r="AA69" s="230"/>
      <c r="AB69" s="230"/>
      <c r="AC69" s="438"/>
    </row>
    <row r="70" spans="1:29" x14ac:dyDescent="0.25">
      <c r="AA70" s="230"/>
      <c r="AB70" s="230"/>
    </row>
  </sheetData>
  <pageMargins left="0.31496062992125984" right="0.11811023622047245" top="0.15748031496062992" bottom="0.15748031496062992" header="0.31496062992125984" footer="0.31496062992125984"/>
  <pageSetup scale="55"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1"/>
  <sheetViews>
    <sheetView showGridLines="0" zoomScale="75" zoomScaleNormal="75" workbookViewId="0">
      <selection activeCell="G1" sqref="G1"/>
    </sheetView>
  </sheetViews>
  <sheetFormatPr baseColWidth="10" defaultColWidth="11.5703125" defaultRowHeight="15" x14ac:dyDescent="0.25"/>
  <cols>
    <col min="1" max="1" width="43.5703125" customWidth="1"/>
    <col min="2" max="2" width="5.5703125" customWidth="1"/>
    <col min="3" max="3" width="1.5703125" customWidth="1"/>
    <col min="4" max="4" width="12.5703125" customWidth="1"/>
    <col min="5" max="5" width="1.5703125" customWidth="1"/>
    <col min="6" max="6" width="12.5703125" customWidth="1"/>
    <col min="7" max="7" width="5.5703125" customWidth="1"/>
    <col min="8" max="8" width="12.5703125" customWidth="1"/>
    <col min="9" max="9" width="1.5703125" customWidth="1"/>
    <col min="10" max="10" width="12.5703125" customWidth="1"/>
    <col min="11" max="11" width="5.5703125" customWidth="1"/>
    <col min="12" max="12" width="12.5703125" customWidth="1"/>
    <col min="13" max="13" width="1.5703125" customWidth="1"/>
    <col min="14" max="14" width="12.5703125" customWidth="1"/>
    <col min="15" max="15" width="5.5703125" customWidth="1"/>
    <col min="16" max="16" width="12.5703125" customWidth="1"/>
    <col min="17" max="17" width="1.5703125" customWidth="1"/>
    <col min="18" max="18" width="12.5703125" customWidth="1"/>
    <col min="19" max="19" width="5.5703125" customWidth="1"/>
    <col min="20" max="20" width="1.5703125" customWidth="1"/>
    <col min="21" max="21" width="12.5703125" customWidth="1"/>
    <col min="22" max="22" width="1.5703125" customWidth="1"/>
    <col min="23" max="23" width="12.5703125" customWidth="1"/>
    <col min="24" max="24" width="1.5703125" customWidth="1"/>
    <col min="25" max="25" width="12.5703125" customWidth="1"/>
    <col min="26" max="26" width="1.5703125" customWidth="1"/>
  </cols>
  <sheetData>
    <row r="1" spans="1:27" x14ac:dyDescent="0.25">
      <c r="A1" s="233" t="s">
        <v>34</v>
      </c>
      <c r="B1" s="62"/>
      <c r="C1" s="62"/>
      <c r="D1" s="62"/>
      <c r="E1" s="62"/>
      <c r="F1" s="62"/>
      <c r="G1" s="62" t="s">
        <v>35</v>
      </c>
      <c r="H1" s="62"/>
      <c r="I1" s="62"/>
      <c r="J1" s="62"/>
      <c r="K1" s="62"/>
      <c r="L1" s="62"/>
      <c r="M1" s="62"/>
      <c r="N1" s="62"/>
      <c r="O1" s="62"/>
      <c r="P1" s="62"/>
      <c r="Q1" s="62"/>
      <c r="R1" s="62"/>
      <c r="S1" s="62"/>
      <c r="T1" s="62"/>
      <c r="U1" s="62"/>
      <c r="V1" s="62"/>
      <c r="W1" s="53"/>
      <c r="X1" s="53"/>
      <c r="Y1" s="62"/>
    </row>
    <row r="2" spans="1:27" x14ac:dyDescent="0.25">
      <c r="A2" s="53"/>
      <c r="B2" s="53"/>
      <c r="C2" s="53"/>
      <c r="D2" s="53"/>
      <c r="E2" s="53"/>
      <c r="F2" s="53"/>
      <c r="G2" s="53"/>
      <c r="H2" s="53"/>
      <c r="I2" s="53"/>
      <c r="J2" s="53"/>
      <c r="K2" s="53"/>
      <c r="L2" s="53"/>
      <c r="M2" s="53"/>
      <c r="N2" s="53"/>
      <c r="O2" s="53"/>
      <c r="P2" s="53"/>
      <c r="Q2" s="53"/>
      <c r="R2" s="53"/>
      <c r="S2" s="53"/>
      <c r="T2" s="53"/>
      <c r="U2" s="53"/>
      <c r="V2" s="53"/>
      <c r="W2" s="53"/>
      <c r="X2" s="53"/>
      <c r="Y2" s="53"/>
    </row>
    <row r="3" spans="1:27" x14ac:dyDescent="0.25">
      <c r="A3" s="53"/>
      <c r="B3" s="53"/>
      <c r="C3" s="53"/>
      <c r="D3" s="53"/>
      <c r="E3" s="53"/>
      <c r="F3" s="53"/>
      <c r="G3" s="53"/>
      <c r="H3" s="53"/>
      <c r="I3" s="53"/>
      <c r="J3" s="53"/>
      <c r="K3" s="53"/>
      <c r="L3" s="53"/>
      <c r="M3" s="53"/>
      <c r="N3" s="53"/>
      <c r="O3" s="53"/>
      <c r="P3" s="53"/>
      <c r="Q3" s="53"/>
      <c r="R3" s="53"/>
      <c r="S3" s="53"/>
      <c r="T3" s="53"/>
      <c r="U3" s="53"/>
      <c r="V3" s="53"/>
      <c r="W3" s="53"/>
      <c r="X3" s="53"/>
      <c r="Y3" s="53"/>
    </row>
    <row r="4" spans="1:27" ht="15.75" thickBot="1" x14ac:dyDescent="0.3">
      <c r="A4" s="62"/>
      <c r="B4" s="53"/>
      <c r="C4" s="16"/>
      <c r="D4" s="34" t="s">
        <v>14</v>
      </c>
      <c r="E4" s="16"/>
      <c r="F4" s="35" t="s">
        <v>15</v>
      </c>
      <c r="G4" s="16"/>
      <c r="H4" s="34" t="s">
        <v>16</v>
      </c>
      <c r="I4" s="16"/>
      <c r="J4" s="35" t="s">
        <v>17</v>
      </c>
      <c r="K4" s="16"/>
      <c r="L4" s="34" t="s">
        <v>277</v>
      </c>
      <c r="M4" s="16"/>
      <c r="N4" s="35" t="s">
        <v>12</v>
      </c>
      <c r="O4" s="16"/>
      <c r="P4" s="34" t="s">
        <v>287</v>
      </c>
      <c r="Q4" s="16"/>
      <c r="R4" s="35" t="s">
        <v>13</v>
      </c>
      <c r="S4" s="16"/>
      <c r="T4" s="49"/>
      <c r="U4" s="50" t="s">
        <v>285</v>
      </c>
      <c r="V4" s="52"/>
      <c r="W4" s="199" t="s">
        <v>286</v>
      </c>
      <c r="X4" s="52"/>
      <c r="Y4" s="50" t="s">
        <v>18</v>
      </c>
      <c r="Z4" s="51"/>
    </row>
    <row r="5" spans="1:27" x14ac:dyDescent="0.25">
      <c r="A5" s="62"/>
      <c r="B5" s="53"/>
      <c r="C5" s="16"/>
      <c r="D5" s="16"/>
      <c r="E5" s="16"/>
      <c r="F5" s="16"/>
      <c r="G5" s="54"/>
      <c r="H5" s="16"/>
      <c r="I5" s="16"/>
      <c r="J5" s="16"/>
      <c r="K5" s="54"/>
      <c r="L5" s="16"/>
      <c r="M5" s="16"/>
      <c r="N5" s="16"/>
      <c r="O5" s="54"/>
      <c r="P5" s="16"/>
      <c r="Q5" s="16"/>
      <c r="R5" s="16"/>
      <c r="S5" s="54"/>
      <c r="T5" s="80"/>
      <c r="U5" s="16"/>
      <c r="V5" s="16"/>
      <c r="W5" s="23"/>
      <c r="X5" s="16"/>
      <c r="Y5" s="16"/>
      <c r="Z5" s="17"/>
    </row>
    <row r="6" spans="1:27" x14ac:dyDescent="0.25">
      <c r="A6" s="105" t="s">
        <v>36</v>
      </c>
      <c r="B6" s="53"/>
      <c r="C6" s="65"/>
      <c r="D6" s="19">
        <v>118765</v>
      </c>
      <c r="E6" s="65"/>
      <c r="F6" s="73">
        <v>140953</v>
      </c>
      <c r="G6" s="65"/>
      <c r="H6" s="19">
        <v>143526</v>
      </c>
      <c r="I6" s="65"/>
      <c r="J6" s="73">
        <v>173099</v>
      </c>
      <c r="K6" s="65"/>
      <c r="L6" s="19">
        <v>162078</v>
      </c>
      <c r="M6" s="65"/>
      <c r="N6" s="73">
        <v>156845</v>
      </c>
      <c r="O6" s="65"/>
      <c r="P6" s="19">
        <v>161489</v>
      </c>
      <c r="Q6" s="65"/>
      <c r="R6" s="73">
        <v>139461</v>
      </c>
      <c r="S6" s="65"/>
      <c r="T6" s="81"/>
      <c r="U6" s="19">
        <v>323567</v>
      </c>
      <c r="V6" s="65"/>
      <c r="W6" s="73">
        <v>296306</v>
      </c>
      <c r="X6" s="29"/>
      <c r="Y6" s="503">
        <v>9.2002861906272493</v>
      </c>
      <c r="Z6" s="17"/>
    </row>
    <row r="7" spans="1:27" x14ac:dyDescent="0.25">
      <c r="A7" s="404" t="s">
        <v>37</v>
      </c>
      <c r="B7" s="53"/>
      <c r="C7" s="66"/>
      <c r="D7" s="74">
        <v>57593</v>
      </c>
      <c r="E7" s="66"/>
      <c r="F7" s="74">
        <v>78860</v>
      </c>
      <c r="G7" s="66"/>
      <c r="H7" s="74">
        <v>85635</v>
      </c>
      <c r="I7" s="66"/>
      <c r="J7" s="74">
        <v>111326</v>
      </c>
      <c r="K7" s="66"/>
      <c r="L7" s="74">
        <v>93414</v>
      </c>
      <c r="M7" s="66"/>
      <c r="N7" s="74">
        <v>112209</v>
      </c>
      <c r="O7" s="66"/>
      <c r="P7" s="74">
        <v>89514</v>
      </c>
      <c r="Q7" s="66"/>
      <c r="R7" s="74">
        <v>81346</v>
      </c>
      <c r="S7" s="66"/>
      <c r="T7" s="82"/>
      <c r="U7" s="74">
        <v>182928</v>
      </c>
      <c r="V7" s="66"/>
      <c r="W7" s="74">
        <v>193555</v>
      </c>
      <c r="X7" s="58"/>
      <c r="Y7" s="402">
        <v>-5.4904290770065316</v>
      </c>
      <c r="Z7" s="17"/>
    </row>
    <row r="8" spans="1:27" x14ac:dyDescent="0.25">
      <c r="A8" s="106" t="s">
        <v>38</v>
      </c>
      <c r="B8" s="53"/>
      <c r="C8" s="66"/>
      <c r="D8" s="75">
        <v>40604</v>
      </c>
      <c r="E8" s="66"/>
      <c r="F8" s="75">
        <v>34506</v>
      </c>
      <c r="G8" s="66"/>
      <c r="H8" s="75">
        <v>38692</v>
      </c>
      <c r="I8" s="66"/>
      <c r="J8" s="75">
        <v>40741</v>
      </c>
      <c r="K8" s="66"/>
      <c r="L8" s="75">
        <v>45666</v>
      </c>
      <c r="M8" s="66"/>
      <c r="N8" s="75">
        <v>23307</v>
      </c>
      <c r="O8" s="66"/>
      <c r="P8" s="75">
        <v>51691</v>
      </c>
      <c r="Q8" s="66"/>
      <c r="R8" s="75">
        <v>32704</v>
      </c>
      <c r="S8" s="66"/>
      <c r="T8" s="82"/>
      <c r="U8" s="75">
        <v>97357</v>
      </c>
      <c r="V8" s="66"/>
      <c r="W8" s="75">
        <v>56011</v>
      </c>
      <c r="X8" s="58"/>
      <c r="Y8" s="330">
        <v>73.81764296298941</v>
      </c>
      <c r="Z8" s="17"/>
    </row>
    <row r="9" spans="1:27" x14ac:dyDescent="0.25">
      <c r="A9" s="106" t="s">
        <v>39</v>
      </c>
      <c r="B9" s="53"/>
      <c r="C9" s="66"/>
      <c r="D9" s="75">
        <v>20568</v>
      </c>
      <c r="E9" s="66"/>
      <c r="F9" s="75">
        <v>27587</v>
      </c>
      <c r="G9" s="66"/>
      <c r="H9" s="75">
        <v>19199</v>
      </c>
      <c r="I9" s="66"/>
      <c r="J9" s="440">
        <v>21032</v>
      </c>
      <c r="K9" s="66"/>
      <c r="L9" s="75">
        <v>22998</v>
      </c>
      <c r="M9" s="66"/>
      <c r="N9" s="75">
        <v>21329</v>
      </c>
      <c r="O9" s="66"/>
      <c r="P9" s="75">
        <v>20284</v>
      </c>
      <c r="Q9" s="66"/>
      <c r="R9" s="75">
        <v>25411</v>
      </c>
      <c r="S9" s="66"/>
      <c r="T9" s="82"/>
      <c r="U9" s="75">
        <v>43282</v>
      </c>
      <c r="V9" s="66"/>
      <c r="W9" s="75">
        <v>46740</v>
      </c>
      <c r="X9" s="58"/>
      <c r="Y9" s="330">
        <v>-7.3983739837398366</v>
      </c>
      <c r="Z9" s="17"/>
    </row>
    <row r="10" spans="1:27" x14ac:dyDescent="0.25">
      <c r="A10" s="105" t="s">
        <v>40</v>
      </c>
      <c r="B10" s="53"/>
      <c r="C10" s="65"/>
      <c r="D10" s="19">
        <v>278425</v>
      </c>
      <c r="E10" s="65"/>
      <c r="F10" s="73">
        <v>306681</v>
      </c>
      <c r="G10" s="65"/>
      <c r="H10" s="19">
        <v>266544</v>
      </c>
      <c r="I10" s="65"/>
      <c r="J10" s="441">
        <v>334859</v>
      </c>
      <c r="K10" s="65"/>
      <c r="L10" s="19">
        <v>239346</v>
      </c>
      <c r="M10" s="442"/>
      <c r="N10" s="73">
        <v>242484</v>
      </c>
      <c r="O10" s="65"/>
      <c r="P10" s="19">
        <v>248501</v>
      </c>
      <c r="Q10" s="442"/>
      <c r="R10" s="73">
        <v>323227</v>
      </c>
      <c r="S10" s="65"/>
      <c r="T10" s="81"/>
      <c r="U10" s="19">
        <v>487847</v>
      </c>
      <c r="V10" s="442"/>
      <c r="W10" s="73">
        <v>565711</v>
      </c>
      <c r="X10" s="29"/>
      <c r="Y10" s="443">
        <v>-13.763918325788261</v>
      </c>
      <c r="Z10" s="17"/>
      <c r="AA10" s="444"/>
    </row>
    <row r="11" spans="1:27" x14ac:dyDescent="0.25">
      <c r="A11" s="106" t="s">
        <v>41</v>
      </c>
      <c r="B11" s="53"/>
      <c r="C11" s="66"/>
      <c r="D11" s="75">
        <v>40500</v>
      </c>
      <c r="E11" s="66"/>
      <c r="F11" s="75">
        <v>37283</v>
      </c>
      <c r="G11" s="66"/>
      <c r="H11" s="75">
        <v>30223</v>
      </c>
      <c r="I11" s="66"/>
      <c r="J11" s="440">
        <v>46374</v>
      </c>
      <c r="K11" s="66"/>
      <c r="L11" s="75">
        <v>32235</v>
      </c>
      <c r="M11" s="66"/>
      <c r="N11" s="75">
        <v>42567</v>
      </c>
      <c r="O11" s="66"/>
      <c r="P11" s="75">
        <v>35836</v>
      </c>
      <c r="Q11" s="66"/>
      <c r="R11" s="75">
        <v>48695</v>
      </c>
      <c r="S11" s="66"/>
      <c r="T11" s="82"/>
      <c r="U11" s="75">
        <v>68071</v>
      </c>
      <c r="V11" s="66"/>
      <c r="W11" s="75">
        <v>91262</v>
      </c>
      <c r="X11" s="58"/>
      <c r="Y11" s="330">
        <v>-25.411452740461527</v>
      </c>
      <c r="Z11" s="17"/>
    </row>
    <row r="12" spans="1:27" x14ac:dyDescent="0.25">
      <c r="A12" s="106" t="s">
        <v>42</v>
      </c>
      <c r="B12" s="53"/>
      <c r="C12" s="66"/>
      <c r="D12" s="75">
        <v>1451</v>
      </c>
      <c r="E12" s="66"/>
      <c r="F12" s="75">
        <v>12123</v>
      </c>
      <c r="G12" s="66"/>
      <c r="H12" s="75">
        <v>400</v>
      </c>
      <c r="I12" s="66"/>
      <c r="J12" s="440">
        <v>14772</v>
      </c>
      <c r="K12" s="66"/>
      <c r="L12" s="75">
        <v>308</v>
      </c>
      <c r="M12" s="66"/>
      <c r="N12" s="75">
        <v>8699</v>
      </c>
      <c r="O12" s="66"/>
      <c r="P12" s="75" t="s">
        <v>179</v>
      </c>
      <c r="Q12" s="66"/>
      <c r="R12" s="75">
        <v>4662</v>
      </c>
      <c r="S12" s="66"/>
      <c r="T12" s="82"/>
      <c r="U12" s="75">
        <v>308</v>
      </c>
      <c r="V12" s="66"/>
      <c r="W12" s="75">
        <v>13361</v>
      </c>
      <c r="X12" s="58"/>
      <c r="Y12" s="330">
        <v>-97.69478332460146</v>
      </c>
      <c r="Z12" s="17"/>
    </row>
    <row r="13" spans="1:27" x14ac:dyDescent="0.25">
      <c r="A13" s="106" t="s">
        <v>43</v>
      </c>
      <c r="B13" s="53"/>
      <c r="C13" s="66"/>
      <c r="D13" s="75">
        <v>150702</v>
      </c>
      <c r="E13" s="66"/>
      <c r="F13" s="75">
        <v>174623</v>
      </c>
      <c r="G13" s="66"/>
      <c r="H13" s="75">
        <v>142945</v>
      </c>
      <c r="I13" s="66"/>
      <c r="J13" s="440">
        <v>193547</v>
      </c>
      <c r="K13" s="66"/>
      <c r="L13" s="75">
        <v>137545</v>
      </c>
      <c r="M13" s="66"/>
      <c r="N13" s="75">
        <v>144150</v>
      </c>
      <c r="O13" s="66"/>
      <c r="P13" s="75">
        <v>129673</v>
      </c>
      <c r="Q13" s="66"/>
      <c r="R13" s="75">
        <v>171285</v>
      </c>
      <c r="S13" s="66"/>
      <c r="T13" s="82"/>
      <c r="U13" s="75">
        <v>267218</v>
      </c>
      <c r="V13" s="66"/>
      <c r="W13" s="75">
        <v>315435</v>
      </c>
      <c r="X13" s="58"/>
      <c r="Y13" s="330">
        <v>-15.285875061423116</v>
      </c>
      <c r="Z13" s="17"/>
    </row>
    <row r="14" spans="1:27" x14ac:dyDescent="0.25">
      <c r="A14" s="106" t="s">
        <v>44</v>
      </c>
      <c r="B14" s="53"/>
      <c r="C14" s="66"/>
      <c r="D14" s="75">
        <v>43313</v>
      </c>
      <c r="E14" s="66"/>
      <c r="F14" s="75">
        <v>41341</v>
      </c>
      <c r="G14" s="66"/>
      <c r="H14" s="75">
        <v>31227</v>
      </c>
      <c r="I14" s="66"/>
      <c r="J14" s="75">
        <v>38228</v>
      </c>
      <c r="K14" s="66"/>
      <c r="L14" s="75">
        <v>22376</v>
      </c>
      <c r="M14" s="66"/>
      <c r="N14" s="75">
        <v>21356</v>
      </c>
      <c r="O14" s="66"/>
      <c r="P14" s="75">
        <v>42117</v>
      </c>
      <c r="Q14" s="66"/>
      <c r="R14" s="75">
        <v>48742</v>
      </c>
      <c r="S14" s="66"/>
      <c r="T14" s="82"/>
      <c r="U14" s="75">
        <v>64493</v>
      </c>
      <c r="V14" s="66"/>
      <c r="W14" s="75">
        <v>70098</v>
      </c>
      <c r="X14" s="58"/>
      <c r="Y14" s="330">
        <v>-7.9959485292019794</v>
      </c>
      <c r="Z14" s="17"/>
    </row>
    <row r="15" spans="1:27" x14ac:dyDescent="0.25">
      <c r="A15" s="106" t="s">
        <v>45</v>
      </c>
      <c r="B15" s="53"/>
      <c r="C15" s="66"/>
      <c r="D15" s="75">
        <v>416</v>
      </c>
      <c r="E15" s="66"/>
      <c r="F15" s="75">
        <v>376</v>
      </c>
      <c r="G15" s="66"/>
      <c r="H15" s="75">
        <v>288</v>
      </c>
      <c r="I15" s="66"/>
      <c r="J15" s="75">
        <v>344</v>
      </c>
      <c r="K15" s="66"/>
      <c r="L15" s="238" t="s">
        <v>62</v>
      </c>
      <c r="M15" s="66"/>
      <c r="N15" s="75">
        <v>283</v>
      </c>
      <c r="O15" s="66"/>
      <c r="P15" s="238" t="s">
        <v>179</v>
      </c>
      <c r="Q15" s="66"/>
      <c r="R15" s="75">
        <v>372</v>
      </c>
      <c r="S15" s="66"/>
      <c r="T15" s="82"/>
      <c r="U15" s="238" t="s">
        <v>179</v>
      </c>
      <c r="V15" s="66"/>
      <c r="W15" s="75">
        <v>655</v>
      </c>
      <c r="X15" s="58"/>
      <c r="Y15" s="330" t="s">
        <v>335</v>
      </c>
      <c r="Z15" s="17"/>
    </row>
    <row r="16" spans="1:27" x14ac:dyDescent="0.25">
      <c r="A16" s="106" t="s">
        <v>46</v>
      </c>
      <c r="B16" s="53"/>
      <c r="C16" s="66"/>
      <c r="D16" s="75">
        <v>13290</v>
      </c>
      <c r="E16" s="66"/>
      <c r="F16" s="75">
        <v>13466</v>
      </c>
      <c r="G16" s="66"/>
      <c r="H16" s="75">
        <v>20239</v>
      </c>
      <c r="I16" s="66"/>
      <c r="J16" s="75">
        <v>9776</v>
      </c>
      <c r="K16" s="66"/>
      <c r="L16" s="75">
        <v>15691</v>
      </c>
      <c r="M16" s="66"/>
      <c r="N16" s="75">
        <v>14815</v>
      </c>
      <c r="O16" s="66"/>
      <c r="P16" s="75">
        <v>15905</v>
      </c>
      <c r="Q16" s="66"/>
      <c r="R16" s="75">
        <v>19670</v>
      </c>
      <c r="S16" s="66"/>
      <c r="T16" s="82"/>
      <c r="U16" s="75">
        <v>31596</v>
      </c>
      <c r="V16" s="66"/>
      <c r="W16" s="75">
        <v>34485</v>
      </c>
      <c r="X16" s="58"/>
      <c r="Y16" s="248">
        <v>-8.3775554588951699</v>
      </c>
      <c r="Z16" s="17"/>
    </row>
    <row r="17" spans="1:26" x14ac:dyDescent="0.25">
      <c r="A17" s="106" t="s">
        <v>47</v>
      </c>
      <c r="B17" s="53"/>
      <c r="C17" s="66"/>
      <c r="D17" s="75">
        <v>26150</v>
      </c>
      <c r="E17" s="66"/>
      <c r="F17" s="75">
        <v>25303</v>
      </c>
      <c r="G17" s="66"/>
      <c r="H17" s="75">
        <v>39470</v>
      </c>
      <c r="I17" s="66"/>
      <c r="J17" s="75">
        <v>30773</v>
      </c>
      <c r="K17" s="66"/>
      <c r="L17" s="75">
        <v>29017</v>
      </c>
      <c r="M17" s="66"/>
      <c r="N17" s="75">
        <v>9729</v>
      </c>
      <c r="O17" s="66"/>
      <c r="P17" s="75">
        <v>23580</v>
      </c>
      <c r="Q17" s="66"/>
      <c r="R17" s="75">
        <v>27721</v>
      </c>
      <c r="S17" s="66"/>
      <c r="T17" s="82"/>
      <c r="U17" s="75">
        <v>52597</v>
      </c>
      <c r="V17" s="66"/>
      <c r="W17" s="75">
        <v>37450</v>
      </c>
      <c r="X17" s="58"/>
      <c r="Y17" s="330">
        <v>40.445927903871826</v>
      </c>
      <c r="Z17" s="17"/>
    </row>
    <row r="18" spans="1:26" x14ac:dyDescent="0.25">
      <c r="A18" s="107" t="s">
        <v>276</v>
      </c>
      <c r="B18" s="53"/>
      <c r="C18" s="66"/>
      <c r="D18" s="76">
        <v>2603</v>
      </c>
      <c r="E18" s="66"/>
      <c r="F18" s="76">
        <v>2166</v>
      </c>
      <c r="G18" s="66"/>
      <c r="H18" s="76">
        <v>1749</v>
      </c>
      <c r="I18" s="66"/>
      <c r="J18" s="76">
        <v>1045</v>
      </c>
      <c r="K18" s="66"/>
      <c r="L18" s="76">
        <v>2174</v>
      </c>
      <c r="M18" s="66"/>
      <c r="N18" s="76">
        <v>885</v>
      </c>
      <c r="O18" s="66"/>
      <c r="P18" s="76">
        <v>1278</v>
      </c>
      <c r="Q18" s="66"/>
      <c r="R18" s="76">
        <v>2080</v>
      </c>
      <c r="S18" s="66"/>
      <c r="T18" s="82"/>
      <c r="U18" s="76">
        <v>3452</v>
      </c>
      <c r="V18" s="66"/>
      <c r="W18" s="76">
        <v>2965</v>
      </c>
      <c r="X18" s="58"/>
      <c r="Y18" s="419">
        <v>16.424957841483987</v>
      </c>
      <c r="Z18" s="17"/>
    </row>
    <row r="19" spans="1:26" x14ac:dyDescent="0.25">
      <c r="A19" s="106" t="s">
        <v>334</v>
      </c>
      <c r="B19" s="53"/>
      <c r="C19" s="66"/>
      <c r="D19" s="238">
        <v>0</v>
      </c>
      <c r="E19" s="66"/>
      <c r="F19" s="238">
        <v>0</v>
      </c>
      <c r="G19" s="66"/>
      <c r="H19" s="75">
        <v>3</v>
      </c>
      <c r="I19" s="66"/>
      <c r="J19" s="238">
        <v>0</v>
      </c>
      <c r="K19" s="66"/>
      <c r="L19" s="238">
        <v>0</v>
      </c>
      <c r="M19" s="66"/>
      <c r="N19" s="238">
        <v>0</v>
      </c>
      <c r="O19" s="66"/>
      <c r="P19" s="75">
        <v>112</v>
      </c>
      <c r="Q19" s="66"/>
      <c r="R19" s="75">
        <v>0</v>
      </c>
      <c r="S19" s="66"/>
      <c r="T19" s="82"/>
      <c r="U19" s="75">
        <v>112</v>
      </c>
      <c r="V19" s="66"/>
      <c r="W19" s="75">
        <v>0</v>
      </c>
      <c r="X19" s="58"/>
      <c r="Y19" s="295" t="s">
        <v>335</v>
      </c>
      <c r="Z19" s="17"/>
    </row>
    <row r="20" spans="1:26" x14ac:dyDescent="0.25">
      <c r="A20" s="108" t="s">
        <v>48</v>
      </c>
      <c r="B20" s="53"/>
      <c r="C20" s="65"/>
      <c r="D20" s="78">
        <v>397190</v>
      </c>
      <c r="E20" s="65"/>
      <c r="F20" s="79">
        <v>447634</v>
      </c>
      <c r="G20" s="65"/>
      <c r="H20" s="78">
        <v>410070</v>
      </c>
      <c r="I20" s="65"/>
      <c r="J20" s="79">
        <v>507958</v>
      </c>
      <c r="K20" s="65"/>
      <c r="L20" s="78">
        <v>401424</v>
      </c>
      <c r="M20" s="65"/>
      <c r="N20" s="79">
        <v>399329</v>
      </c>
      <c r="O20" s="65"/>
      <c r="P20" s="78">
        <v>409990</v>
      </c>
      <c r="Q20" s="65"/>
      <c r="R20" s="79">
        <v>462688</v>
      </c>
      <c r="S20" s="65"/>
      <c r="T20" s="81"/>
      <c r="U20" s="78">
        <v>811414</v>
      </c>
      <c r="V20" s="65"/>
      <c r="W20" s="79">
        <v>862017</v>
      </c>
      <c r="X20" s="29"/>
      <c r="Y20" s="332">
        <v>-5.8703018617962339</v>
      </c>
      <c r="Z20" s="17"/>
    </row>
    <row r="21" spans="1:26" x14ac:dyDescent="0.25">
      <c r="A21" s="62"/>
      <c r="B21" s="53"/>
      <c r="C21" s="65"/>
      <c r="D21" s="29"/>
      <c r="E21" s="65"/>
      <c r="F21" s="58"/>
      <c r="G21" s="65"/>
      <c r="H21" s="29"/>
      <c r="I21" s="65"/>
      <c r="J21" s="29"/>
      <c r="K21" s="65"/>
      <c r="L21" s="29"/>
      <c r="M21" s="65"/>
      <c r="N21" s="58"/>
      <c r="O21" s="65"/>
      <c r="P21" s="29"/>
      <c r="Q21" s="65"/>
      <c r="R21" s="58"/>
      <c r="S21" s="65"/>
      <c r="T21" s="81"/>
      <c r="U21" s="29"/>
      <c r="V21" s="65"/>
      <c r="W21" s="58"/>
      <c r="X21" s="29"/>
      <c r="Y21" s="240"/>
      <c r="Z21" s="17"/>
    </row>
    <row r="22" spans="1:26" x14ac:dyDescent="0.25">
      <c r="A22" s="106" t="s">
        <v>49</v>
      </c>
      <c r="B22" s="53"/>
      <c r="C22" s="66"/>
      <c r="D22" s="75">
        <v>2596</v>
      </c>
      <c r="E22" s="66"/>
      <c r="F22" s="75">
        <v>2880</v>
      </c>
      <c r="G22" s="66"/>
      <c r="H22" s="75">
        <v>2674</v>
      </c>
      <c r="I22" s="66"/>
      <c r="J22" s="75">
        <v>2912</v>
      </c>
      <c r="K22" s="66"/>
      <c r="L22" s="75">
        <v>2449</v>
      </c>
      <c r="M22" s="66"/>
      <c r="N22" s="75">
        <v>2898</v>
      </c>
      <c r="O22" s="66"/>
      <c r="P22" s="75">
        <v>2637</v>
      </c>
      <c r="Q22" s="66"/>
      <c r="R22" s="75">
        <v>3056</v>
      </c>
      <c r="S22" s="66"/>
      <c r="T22" s="82"/>
      <c r="U22" s="75">
        <v>5086</v>
      </c>
      <c r="V22" s="66"/>
      <c r="W22" s="75">
        <v>5954</v>
      </c>
      <c r="X22" s="58"/>
      <c r="Y22" s="295">
        <v>-14.578434665770912</v>
      </c>
      <c r="Z22" s="17"/>
    </row>
    <row r="23" spans="1:26" x14ac:dyDescent="0.25">
      <c r="A23" s="108" t="s">
        <v>50</v>
      </c>
      <c r="B23" s="53"/>
      <c r="C23" s="65"/>
      <c r="D23" s="78">
        <v>2596</v>
      </c>
      <c r="E23" s="65"/>
      <c r="F23" s="79">
        <v>2880</v>
      </c>
      <c r="G23" s="65"/>
      <c r="H23" s="78">
        <v>2674</v>
      </c>
      <c r="I23" s="65"/>
      <c r="J23" s="79">
        <v>2912</v>
      </c>
      <c r="K23" s="65"/>
      <c r="L23" s="78">
        <v>2449</v>
      </c>
      <c r="M23" s="65"/>
      <c r="N23" s="79">
        <v>2898</v>
      </c>
      <c r="O23" s="65"/>
      <c r="P23" s="78">
        <v>2637</v>
      </c>
      <c r="Q23" s="65"/>
      <c r="R23" s="79">
        <v>3056</v>
      </c>
      <c r="S23" s="65"/>
      <c r="T23" s="81"/>
      <c r="U23" s="78">
        <v>5086</v>
      </c>
      <c r="V23" s="65"/>
      <c r="W23" s="79">
        <v>5954</v>
      </c>
      <c r="X23" s="29"/>
      <c r="Y23" s="332">
        <v>-14.578434665770912</v>
      </c>
      <c r="Z23" s="17"/>
    </row>
    <row r="24" spans="1:26" x14ac:dyDescent="0.25">
      <c r="A24" s="62"/>
      <c r="B24" s="53"/>
      <c r="C24" s="65"/>
      <c r="D24" s="29"/>
      <c r="E24" s="65"/>
      <c r="F24" s="58"/>
      <c r="G24" s="65"/>
      <c r="H24" s="29"/>
      <c r="I24" s="65"/>
      <c r="J24" s="29"/>
      <c r="K24" s="65"/>
      <c r="L24" s="29"/>
      <c r="M24" s="65"/>
      <c r="N24" s="58"/>
      <c r="O24" s="65"/>
      <c r="P24" s="29"/>
      <c r="Q24" s="65"/>
      <c r="R24" s="58"/>
      <c r="S24" s="65"/>
      <c r="T24" s="81"/>
      <c r="U24" s="29"/>
      <c r="V24" s="65"/>
      <c r="W24" s="58"/>
      <c r="X24" s="29"/>
      <c r="Y24" s="240"/>
      <c r="Z24" s="17"/>
    </row>
    <row r="25" spans="1:26" x14ac:dyDescent="0.25">
      <c r="A25" s="106" t="s">
        <v>51</v>
      </c>
      <c r="B25" s="53"/>
      <c r="C25" s="66"/>
      <c r="D25" s="75">
        <v>2843</v>
      </c>
      <c r="E25" s="66"/>
      <c r="F25" s="75">
        <v>2172</v>
      </c>
      <c r="G25" s="66"/>
      <c r="H25" s="75">
        <v>2595</v>
      </c>
      <c r="I25" s="66"/>
      <c r="J25" s="75">
        <v>2649</v>
      </c>
      <c r="K25" s="66"/>
      <c r="L25" s="75">
        <v>2466</v>
      </c>
      <c r="M25" s="66"/>
      <c r="N25" s="75">
        <v>3253</v>
      </c>
      <c r="O25" s="66"/>
      <c r="P25" s="75">
        <v>2577</v>
      </c>
      <c r="Q25" s="66"/>
      <c r="R25" s="75">
        <v>3509</v>
      </c>
      <c r="S25" s="66"/>
      <c r="T25" s="82"/>
      <c r="U25" s="75">
        <v>5043</v>
      </c>
      <c r="V25" s="66"/>
      <c r="W25" s="75">
        <v>6762</v>
      </c>
      <c r="X25" s="58"/>
      <c r="Y25" s="420">
        <v>-25.421472937000889</v>
      </c>
      <c r="Z25" s="17"/>
    </row>
    <row r="26" spans="1:26" x14ac:dyDescent="0.25">
      <c r="A26" s="108" t="s">
        <v>52</v>
      </c>
      <c r="B26" s="53"/>
      <c r="C26" s="65"/>
      <c r="D26" s="78">
        <v>2843</v>
      </c>
      <c r="E26" s="65"/>
      <c r="F26" s="79">
        <v>2172</v>
      </c>
      <c r="G26" s="65"/>
      <c r="H26" s="78">
        <v>2595</v>
      </c>
      <c r="I26" s="65"/>
      <c r="J26" s="79">
        <v>2649</v>
      </c>
      <c r="K26" s="65"/>
      <c r="L26" s="78">
        <v>2466</v>
      </c>
      <c r="M26" s="65"/>
      <c r="N26" s="79">
        <v>3253</v>
      </c>
      <c r="O26" s="65"/>
      <c r="P26" s="78">
        <v>2577</v>
      </c>
      <c r="Q26" s="65"/>
      <c r="R26" s="79">
        <v>3509</v>
      </c>
      <c r="S26" s="65"/>
      <c r="T26" s="81"/>
      <c r="U26" s="78">
        <v>5043</v>
      </c>
      <c r="V26" s="65"/>
      <c r="W26" s="79">
        <v>6762</v>
      </c>
      <c r="X26" s="29"/>
      <c r="Y26" s="332">
        <v>-25.421472937000889</v>
      </c>
      <c r="Z26" s="17"/>
    </row>
    <row r="27" spans="1:26" x14ac:dyDescent="0.25">
      <c r="A27" s="62"/>
      <c r="B27" s="62"/>
      <c r="C27" s="65"/>
      <c r="D27" s="29"/>
      <c r="E27" s="65"/>
      <c r="F27" s="58"/>
      <c r="G27" s="65"/>
      <c r="H27" s="29"/>
      <c r="I27" s="65"/>
      <c r="J27" s="29"/>
      <c r="K27" s="65"/>
      <c r="L27" s="29"/>
      <c r="M27" s="65"/>
      <c r="N27" s="58"/>
      <c r="O27" s="65"/>
      <c r="P27" s="29"/>
      <c r="Q27" s="65"/>
      <c r="R27" s="58"/>
      <c r="S27" s="65"/>
      <c r="T27" s="81"/>
      <c r="U27" s="29"/>
      <c r="V27" s="65"/>
      <c r="W27" s="58"/>
      <c r="X27" s="29"/>
      <c r="Y27" s="240"/>
      <c r="Z27" s="17"/>
    </row>
    <row r="28" spans="1:26" x14ac:dyDescent="0.25">
      <c r="A28" s="108" t="s">
        <v>53</v>
      </c>
      <c r="B28" s="53"/>
      <c r="C28" s="65"/>
      <c r="D28" s="78">
        <v>402629</v>
      </c>
      <c r="E28" s="65"/>
      <c r="F28" s="79">
        <v>452686</v>
      </c>
      <c r="G28" s="65"/>
      <c r="H28" s="78">
        <v>415339</v>
      </c>
      <c r="I28" s="65"/>
      <c r="J28" s="79">
        <v>513519</v>
      </c>
      <c r="K28" s="65"/>
      <c r="L28" s="78">
        <v>406339</v>
      </c>
      <c r="M28" s="65"/>
      <c r="N28" s="79">
        <v>405480</v>
      </c>
      <c r="O28" s="65"/>
      <c r="P28" s="78">
        <v>415204</v>
      </c>
      <c r="Q28" s="65"/>
      <c r="R28" s="79">
        <v>469253</v>
      </c>
      <c r="S28" s="65"/>
      <c r="T28" s="81"/>
      <c r="U28" s="78">
        <v>821543</v>
      </c>
      <c r="V28" s="65"/>
      <c r="W28" s="79">
        <v>874333</v>
      </c>
      <c r="X28" s="29"/>
      <c r="Y28" s="250">
        <v>-6.1</v>
      </c>
      <c r="Z28" s="17"/>
    </row>
    <row r="29" spans="1:26" x14ac:dyDescent="0.25">
      <c r="A29" s="68"/>
      <c r="B29" s="68"/>
      <c r="C29" s="68"/>
      <c r="D29" s="70"/>
      <c r="E29" s="68"/>
      <c r="F29" s="70"/>
      <c r="G29" s="68"/>
      <c r="H29" s="70"/>
      <c r="I29" s="68"/>
      <c r="J29" s="70"/>
      <c r="K29" s="68"/>
      <c r="L29" s="70"/>
      <c r="M29" s="68"/>
      <c r="N29" s="70"/>
      <c r="O29" s="68"/>
      <c r="P29" s="70"/>
      <c r="Q29" s="68"/>
      <c r="R29" s="70"/>
      <c r="S29" s="68"/>
      <c r="T29" s="223"/>
      <c r="U29" s="83"/>
      <c r="V29" s="84"/>
      <c r="W29" s="83"/>
      <c r="X29" s="83"/>
      <c r="Y29" s="224"/>
      <c r="Z29" s="85"/>
    </row>
    <row r="30" spans="1:26" x14ac:dyDescent="0.25">
      <c r="A30" s="53"/>
      <c r="B30" s="53"/>
      <c r="C30" s="53"/>
      <c r="D30" s="398"/>
      <c r="E30" s="398"/>
      <c r="F30" s="398"/>
      <c r="G30" s="398"/>
      <c r="H30" s="398"/>
      <c r="I30" s="398">
        <f t="shared" ref="I30:X30" si="0">I20+I23+I26</f>
        <v>0</v>
      </c>
      <c r="J30" s="398"/>
      <c r="K30" s="398"/>
      <c r="L30" s="398"/>
      <c r="M30" s="398">
        <f t="shared" si="0"/>
        <v>0</v>
      </c>
      <c r="N30" s="398"/>
      <c r="O30" s="398"/>
      <c r="P30" s="398"/>
      <c r="Q30" s="398">
        <f t="shared" ref="Q30" si="1">Q20+Q23+Q26</f>
        <v>0</v>
      </c>
      <c r="R30" s="398"/>
      <c r="S30" s="398"/>
      <c r="T30" s="398">
        <f t="shared" si="0"/>
        <v>0</v>
      </c>
      <c r="U30" s="398"/>
      <c r="V30" s="398"/>
      <c r="W30" s="398"/>
      <c r="X30" s="398">
        <f t="shared" si="0"/>
        <v>0</v>
      </c>
      <c r="Y30" s="398"/>
      <c r="Z30" s="398">
        <f t="shared" ref="Z30" si="2">Z6+Z10+Z20+Z23+Z26</f>
        <v>0</v>
      </c>
    </row>
    <row r="31" spans="1:26" x14ac:dyDescent="0.25">
      <c r="A31" s="233" t="s">
        <v>54</v>
      </c>
      <c r="B31" s="62"/>
      <c r="C31" s="62"/>
      <c r="D31" s="53"/>
      <c r="E31" s="62"/>
      <c r="F31" s="53"/>
      <c r="G31" s="53"/>
      <c r="H31" s="53"/>
      <c r="I31" s="62"/>
      <c r="J31" s="53"/>
      <c r="K31" s="53"/>
      <c r="L31" s="53"/>
      <c r="M31" s="62"/>
      <c r="N31" s="53"/>
      <c r="O31" s="53"/>
      <c r="P31" s="53"/>
      <c r="Q31" s="62"/>
      <c r="R31" s="53"/>
      <c r="S31" s="53"/>
      <c r="T31" s="53"/>
      <c r="U31" s="53"/>
      <c r="V31" s="53"/>
      <c r="W31" s="53"/>
      <c r="X31" s="53"/>
      <c r="Y31" s="53"/>
      <c r="Z31" s="53"/>
    </row>
    <row r="32" spans="1:26" x14ac:dyDescent="0.25">
      <c r="A32" s="53"/>
      <c r="B32" s="53"/>
      <c r="C32" s="53"/>
      <c r="D32" s="72"/>
      <c r="E32" s="53"/>
      <c r="F32" s="72"/>
      <c r="G32" s="53"/>
      <c r="H32" s="72"/>
      <c r="I32" s="53"/>
      <c r="J32" s="72"/>
      <c r="K32" s="53"/>
      <c r="L32" s="72"/>
      <c r="M32" s="53"/>
      <c r="N32" s="72"/>
      <c r="O32" s="53"/>
      <c r="P32" s="72"/>
      <c r="Q32" s="53"/>
      <c r="R32" s="72"/>
      <c r="S32" s="53"/>
      <c r="T32" s="53"/>
      <c r="U32" s="53"/>
      <c r="V32" s="53"/>
      <c r="W32" s="53"/>
      <c r="X32" s="53"/>
      <c r="Y32" s="72"/>
    </row>
    <row r="33" spans="1:27" ht="15.75" thickBot="1" x14ac:dyDescent="0.3">
      <c r="A33" s="62"/>
      <c r="B33" s="53"/>
      <c r="C33" s="16"/>
      <c r="D33" s="34" t="s">
        <v>14</v>
      </c>
      <c r="E33" s="16"/>
      <c r="F33" s="35" t="s">
        <v>15</v>
      </c>
      <c r="G33" s="16"/>
      <c r="H33" s="34" t="s">
        <v>16</v>
      </c>
      <c r="I33" s="16"/>
      <c r="J33" s="35" t="s">
        <v>17</v>
      </c>
      <c r="K33" s="16"/>
      <c r="L33" s="34" t="s">
        <v>277</v>
      </c>
      <c r="M33" s="16"/>
      <c r="N33" s="35" t="s">
        <v>12</v>
      </c>
      <c r="O33" s="16"/>
      <c r="P33" s="34" t="s">
        <v>287</v>
      </c>
      <c r="Q33" s="16"/>
      <c r="R33" s="35" t="s">
        <v>13</v>
      </c>
      <c r="S33" s="16"/>
      <c r="T33" s="49"/>
      <c r="U33" s="50" t="s">
        <v>285</v>
      </c>
      <c r="V33" s="52"/>
      <c r="W33" s="199" t="s">
        <v>286</v>
      </c>
      <c r="X33" s="52"/>
      <c r="Y33" s="50" t="s">
        <v>18</v>
      </c>
      <c r="Z33" s="51"/>
    </row>
    <row r="34" spans="1:27" x14ac:dyDescent="0.25">
      <c r="A34" s="62"/>
      <c r="B34" s="53"/>
      <c r="C34" s="16"/>
      <c r="D34" s="16"/>
      <c r="E34" s="16"/>
      <c r="F34" s="23"/>
      <c r="G34" s="54"/>
      <c r="H34" s="16"/>
      <c r="I34" s="16"/>
      <c r="J34" s="16"/>
      <c r="K34" s="54"/>
      <c r="L34" s="16"/>
      <c r="M34" s="16"/>
      <c r="N34" s="16"/>
      <c r="O34" s="54"/>
      <c r="P34" s="16"/>
      <c r="Q34" s="16"/>
      <c r="R34" s="16"/>
      <c r="S34" s="54"/>
      <c r="T34" s="80"/>
      <c r="U34" s="16"/>
      <c r="V34" s="16"/>
      <c r="W34" s="23"/>
      <c r="X34" s="16"/>
      <c r="Y34" s="16"/>
      <c r="Z34" s="17"/>
    </row>
    <row r="35" spans="1:27" x14ac:dyDescent="0.25">
      <c r="A35" s="106" t="s">
        <v>55</v>
      </c>
      <c r="B35" s="53"/>
      <c r="C35" s="66"/>
      <c r="D35" s="75">
        <v>6928</v>
      </c>
      <c r="E35" s="66"/>
      <c r="F35" s="75">
        <v>7858</v>
      </c>
      <c r="G35" s="66"/>
      <c r="H35" s="75">
        <v>9773</v>
      </c>
      <c r="I35" s="66"/>
      <c r="J35" s="75">
        <v>7332</v>
      </c>
      <c r="K35" s="66"/>
      <c r="L35" s="75">
        <v>14919</v>
      </c>
      <c r="M35" s="66"/>
      <c r="N35" s="75">
        <v>15202</v>
      </c>
      <c r="O35" s="66"/>
      <c r="P35" s="75">
        <v>16053</v>
      </c>
      <c r="Q35" s="66"/>
      <c r="R35" s="75">
        <v>17954</v>
      </c>
      <c r="S35" s="66"/>
      <c r="T35" s="82"/>
      <c r="U35" s="75">
        <v>30972</v>
      </c>
      <c r="V35" s="66"/>
      <c r="W35" s="75">
        <v>33156</v>
      </c>
      <c r="X35" s="58"/>
      <c r="Y35" s="420">
        <v>-6.5870430691277599</v>
      </c>
      <c r="Z35" s="17"/>
    </row>
    <row r="36" spans="1:27" x14ac:dyDescent="0.25">
      <c r="A36" s="106" t="s">
        <v>56</v>
      </c>
      <c r="B36" s="53"/>
      <c r="C36" s="66"/>
      <c r="D36" s="238">
        <v>1088</v>
      </c>
      <c r="E36" s="66"/>
      <c r="F36" s="75">
        <v>1528</v>
      </c>
      <c r="G36" s="66"/>
      <c r="H36" s="238">
        <v>749</v>
      </c>
      <c r="I36" s="66"/>
      <c r="J36" s="238">
        <v>1034</v>
      </c>
      <c r="K36" s="66"/>
      <c r="L36" s="75">
        <v>1501</v>
      </c>
      <c r="M36" s="66"/>
      <c r="N36" s="75">
        <v>1070</v>
      </c>
      <c r="O36" s="66"/>
      <c r="P36" s="75">
        <v>1515</v>
      </c>
      <c r="Q36" s="66"/>
      <c r="R36" s="75">
        <v>1574</v>
      </c>
      <c r="S36" s="66"/>
      <c r="T36" s="82"/>
      <c r="U36" s="75">
        <v>3016</v>
      </c>
      <c r="V36" s="66"/>
      <c r="W36" s="75">
        <v>2644</v>
      </c>
      <c r="X36" s="58"/>
      <c r="Y36" s="248">
        <v>14.0695915279879</v>
      </c>
      <c r="Z36" s="17"/>
      <c r="AA36" s="252"/>
    </row>
    <row r="37" spans="1:27" x14ac:dyDescent="0.25">
      <c r="A37" s="106" t="s">
        <v>57</v>
      </c>
      <c r="B37" s="53"/>
      <c r="C37" s="66"/>
      <c r="D37" s="75">
        <v>290</v>
      </c>
      <c r="E37" s="66"/>
      <c r="F37" s="75">
        <v>377</v>
      </c>
      <c r="G37" s="66"/>
      <c r="H37" s="75">
        <v>271</v>
      </c>
      <c r="I37" s="66"/>
      <c r="J37" s="75">
        <v>251</v>
      </c>
      <c r="K37" s="66"/>
      <c r="L37" s="75">
        <v>243</v>
      </c>
      <c r="M37" s="66"/>
      <c r="N37" s="75">
        <v>220</v>
      </c>
      <c r="O37" s="66"/>
      <c r="P37" s="75">
        <v>218</v>
      </c>
      <c r="Q37" s="66"/>
      <c r="R37" s="75">
        <v>299</v>
      </c>
      <c r="S37" s="66"/>
      <c r="T37" s="82"/>
      <c r="U37" s="75">
        <v>461</v>
      </c>
      <c r="V37" s="66"/>
      <c r="W37" s="75">
        <v>519</v>
      </c>
      <c r="X37" s="58"/>
      <c r="Y37" s="248">
        <v>-11.175337186897901</v>
      </c>
      <c r="Z37" s="17"/>
    </row>
    <row r="38" spans="1:27" x14ac:dyDescent="0.25">
      <c r="A38" s="112" t="s">
        <v>58</v>
      </c>
      <c r="B38" s="53"/>
      <c r="C38" s="66"/>
      <c r="D38" s="58">
        <v>113</v>
      </c>
      <c r="E38" s="66"/>
      <c r="F38" s="58">
        <v>58</v>
      </c>
      <c r="G38" s="66"/>
      <c r="H38" s="58">
        <v>153</v>
      </c>
      <c r="I38" s="66"/>
      <c r="J38" s="58">
        <v>237</v>
      </c>
      <c r="K38" s="66"/>
      <c r="L38" s="58">
        <v>116</v>
      </c>
      <c r="M38" s="66"/>
      <c r="N38" s="58">
        <v>160</v>
      </c>
      <c r="O38" s="66"/>
      <c r="P38" s="58">
        <v>150</v>
      </c>
      <c r="Q38" s="66"/>
      <c r="R38" s="58">
        <v>112</v>
      </c>
      <c r="S38" s="66"/>
      <c r="T38" s="82"/>
      <c r="U38" s="58">
        <v>266</v>
      </c>
      <c r="V38" s="66"/>
      <c r="W38" s="58">
        <v>272</v>
      </c>
      <c r="X38" s="58"/>
      <c r="Y38" s="248">
        <v>-2.2058823529411802</v>
      </c>
      <c r="Z38" s="17"/>
    </row>
    <row r="39" spans="1:27" x14ac:dyDescent="0.25">
      <c r="A39" s="108" t="s">
        <v>59</v>
      </c>
      <c r="B39" s="53"/>
      <c r="C39" s="65"/>
      <c r="D39" s="78">
        <v>8419</v>
      </c>
      <c r="E39" s="65"/>
      <c r="F39" s="79">
        <v>9821</v>
      </c>
      <c r="G39" s="65"/>
      <c r="H39" s="78">
        <v>10946</v>
      </c>
      <c r="I39" s="65"/>
      <c r="J39" s="79">
        <v>8854</v>
      </c>
      <c r="K39" s="65"/>
      <c r="L39" s="78">
        <v>16779</v>
      </c>
      <c r="M39" s="65"/>
      <c r="N39" s="79">
        <v>16652</v>
      </c>
      <c r="O39" s="65"/>
      <c r="P39" s="78">
        <v>17936</v>
      </c>
      <c r="Q39" s="65"/>
      <c r="R39" s="79">
        <v>19939</v>
      </c>
      <c r="S39" s="65"/>
      <c r="T39" s="81"/>
      <c r="U39" s="78">
        <v>34715</v>
      </c>
      <c r="V39" s="65"/>
      <c r="W39" s="79">
        <v>36591</v>
      </c>
      <c r="X39" s="29"/>
      <c r="Y39" s="250">
        <v>-5.1269437839906002</v>
      </c>
      <c r="Z39" s="17"/>
    </row>
    <row r="40" spans="1:27" x14ac:dyDescent="0.25">
      <c r="A40" s="60"/>
      <c r="B40" s="53"/>
      <c r="C40" s="60"/>
      <c r="D40" s="60"/>
      <c r="E40" s="60"/>
      <c r="F40" s="60"/>
      <c r="G40" s="60"/>
      <c r="H40" s="60"/>
      <c r="I40" s="60"/>
      <c r="J40" s="60"/>
      <c r="K40" s="60"/>
      <c r="L40" s="60"/>
      <c r="M40" s="60"/>
      <c r="N40" s="60"/>
      <c r="O40" s="60"/>
      <c r="P40" s="60"/>
      <c r="Q40" s="60"/>
      <c r="R40" s="60"/>
      <c r="S40" s="60"/>
      <c r="T40" s="86"/>
      <c r="U40" s="201"/>
      <c r="V40" s="201"/>
      <c r="W40" s="201"/>
      <c r="X40" s="201"/>
      <c r="Y40" s="201"/>
      <c r="Z40" s="85"/>
    </row>
    <row r="41" spans="1:27" x14ac:dyDescent="0.25">
      <c r="A41" s="71"/>
    </row>
  </sheetData>
  <pageMargins left="0.31496062992125984" right="0.11811023622047245" top="0.15748031496062992" bottom="0.15748031496062992" header="0.31496062992125984" footer="0.31496062992125984"/>
  <pageSetup scale="60"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944"/>
  <sheetViews>
    <sheetView showGridLines="0" zoomScale="75" zoomScaleNormal="75" workbookViewId="0">
      <selection activeCell="H1" sqref="H1"/>
    </sheetView>
  </sheetViews>
  <sheetFormatPr baseColWidth="10" defaultColWidth="11.5703125" defaultRowHeight="15" x14ac:dyDescent="0.25"/>
  <cols>
    <col min="1" max="1" width="43.5703125" customWidth="1"/>
    <col min="2" max="2" width="1.5703125" customWidth="1"/>
    <col min="3" max="3" width="12.5703125" customWidth="1"/>
    <col min="4" max="4" width="5.5703125" customWidth="1"/>
    <col min="5" max="5" width="12.5703125" customWidth="1"/>
    <col min="6" max="6" width="1.5703125" customWidth="1"/>
    <col min="7" max="7" width="12.5703125" customWidth="1"/>
    <col min="8" max="8" width="5.5703125" customWidth="1"/>
    <col min="9" max="9" width="12.5703125" customWidth="1"/>
    <col min="10" max="10" width="1.5703125" customWidth="1"/>
    <col min="11" max="11" width="12.5703125" customWidth="1"/>
    <col min="12" max="12" width="5.5703125" customWidth="1"/>
    <col min="13" max="13" width="12.5703125" customWidth="1"/>
    <col min="14" max="14" width="1.5703125" customWidth="1"/>
    <col min="15" max="15" width="12.5703125" customWidth="1"/>
    <col min="16" max="16" width="5.5703125" customWidth="1"/>
    <col min="17" max="17" width="12.5703125" customWidth="1"/>
    <col min="18" max="18" width="1.5703125" customWidth="1"/>
    <col min="19" max="19" width="12.5703125" customWidth="1"/>
    <col min="20" max="20" width="5.5703125" customWidth="1"/>
    <col min="21" max="21" width="1.5703125" style="200" customWidth="1"/>
    <col min="22" max="22" width="12.5703125" customWidth="1"/>
    <col min="23" max="23" width="1.5703125" customWidth="1"/>
    <col min="24" max="24" width="12.5703125" customWidth="1"/>
    <col min="25" max="25" width="1.5703125" customWidth="1"/>
    <col min="26" max="26" width="12.5703125" customWidth="1"/>
    <col min="27" max="27" width="1.5703125" customWidth="1"/>
  </cols>
  <sheetData>
    <row r="1" spans="1:33" x14ac:dyDescent="0.25">
      <c r="A1" s="233" t="s">
        <v>60</v>
      </c>
      <c r="B1" s="61"/>
      <c r="C1" s="62"/>
      <c r="D1" s="62"/>
      <c r="E1" s="62"/>
      <c r="F1" s="62"/>
      <c r="G1" s="62"/>
      <c r="H1" s="60"/>
      <c r="I1" s="62"/>
      <c r="J1" s="62"/>
      <c r="K1" s="62"/>
      <c r="L1" s="60"/>
      <c r="M1" s="62"/>
      <c r="N1" s="62"/>
      <c r="O1" s="62"/>
      <c r="P1" s="60"/>
      <c r="Q1" s="62"/>
      <c r="R1" s="62"/>
      <c r="S1" s="62"/>
      <c r="T1" s="60"/>
      <c r="U1" s="53"/>
      <c r="V1" s="53"/>
      <c r="W1" s="53"/>
      <c r="X1" s="53"/>
      <c r="Y1" s="62"/>
      <c r="Z1" s="62"/>
    </row>
    <row r="2" spans="1:33" x14ac:dyDescent="0.25">
      <c r="A2" s="53"/>
      <c r="B2" s="53"/>
      <c r="C2" s="53"/>
      <c r="D2" s="53"/>
      <c r="E2" s="53"/>
      <c r="F2" s="53"/>
      <c r="G2" s="53"/>
      <c r="H2" s="60"/>
      <c r="I2" s="53"/>
      <c r="J2" s="53"/>
      <c r="K2" s="53"/>
      <c r="L2" s="60"/>
      <c r="M2" s="53"/>
      <c r="N2" s="53"/>
      <c r="O2" s="53"/>
      <c r="P2" s="60"/>
      <c r="Q2" s="53"/>
      <c r="R2" s="53"/>
      <c r="S2" s="53"/>
      <c r="T2" s="60"/>
      <c r="U2" s="53"/>
      <c r="V2" s="53"/>
      <c r="W2" s="53"/>
      <c r="X2" s="53"/>
      <c r="Y2" s="53"/>
      <c r="Z2" s="53"/>
    </row>
    <row r="3" spans="1:33" x14ac:dyDescent="0.25">
      <c r="A3" s="53"/>
      <c r="B3" s="53"/>
      <c r="C3" s="53"/>
      <c r="D3" s="53"/>
      <c r="E3" s="53"/>
      <c r="F3" s="53"/>
      <c r="G3" s="53"/>
      <c r="H3" s="60"/>
      <c r="I3" s="53"/>
      <c r="J3" s="53"/>
      <c r="K3" s="53"/>
      <c r="L3" s="60"/>
      <c r="M3" s="53"/>
      <c r="N3" s="53"/>
      <c r="O3" s="53"/>
      <c r="P3" s="60"/>
      <c r="Q3" s="53"/>
      <c r="R3" s="53"/>
      <c r="S3" s="53"/>
      <c r="T3" s="60"/>
      <c r="U3" s="53"/>
      <c r="V3" s="53"/>
      <c r="W3" s="53"/>
      <c r="X3" s="53"/>
      <c r="Y3" s="53"/>
      <c r="Z3" s="53"/>
      <c r="AC3" s="252"/>
    </row>
    <row r="4" spans="1:33" ht="15.75" thickBot="1" x14ac:dyDescent="0.3">
      <c r="A4" s="62"/>
      <c r="B4" s="62"/>
      <c r="C4" s="34" t="s">
        <v>61</v>
      </c>
      <c r="D4" s="53"/>
      <c r="E4" s="34" t="s">
        <v>14</v>
      </c>
      <c r="F4" s="16"/>
      <c r="G4" s="35" t="s">
        <v>15</v>
      </c>
      <c r="H4" s="16"/>
      <c r="I4" s="34" t="s">
        <v>16</v>
      </c>
      <c r="J4" s="16"/>
      <c r="K4" s="35" t="s">
        <v>17</v>
      </c>
      <c r="L4" s="16"/>
      <c r="M4" s="34" t="s">
        <v>277</v>
      </c>
      <c r="N4" s="16"/>
      <c r="O4" s="35" t="s">
        <v>12</v>
      </c>
      <c r="P4" s="16"/>
      <c r="Q4" s="34" t="s">
        <v>287</v>
      </c>
      <c r="R4" s="16"/>
      <c r="S4" s="35" t="s">
        <v>13</v>
      </c>
      <c r="T4" s="16"/>
      <c r="U4" s="454"/>
      <c r="V4" s="296" t="s">
        <v>285</v>
      </c>
      <c r="W4" s="455"/>
      <c r="X4" s="456" t="s">
        <v>286</v>
      </c>
      <c r="Y4" s="52"/>
      <c r="Z4" s="50" t="s">
        <v>18</v>
      </c>
      <c r="AA4" s="51"/>
    </row>
    <row r="5" spans="1:33" x14ac:dyDescent="0.25">
      <c r="A5" s="62"/>
      <c r="B5" s="62"/>
      <c r="C5" s="63"/>
      <c r="D5" s="53"/>
      <c r="E5" s="16"/>
      <c r="F5" s="16"/>
      <c r="G5" s="23"/>
      <c r="H5" s="54"/>
      <c r="I5" s="16"/>
      <c r="J5" s="16"/>
      <c r="K5" s="16"/>
      <c r="L5" s="54"/>
      <c r="M5" s="16"/>
      <c r="N5" s="16"/>
      <c r="O5" s="16"/>
      <c r="P5" s="54"/>
      <c r="Q5" s="16"/>
      <c r="R5" s="16"/>
      <c r="S5" s="16"/>
      <c r="T5" s="54"/>
      <c r="U5" s="392"/>
      <c r="V5" s="23"/>
      <c r="W5" s="23"/>
      <c r="X5" s="23"/>
      <c r="Y5" s="16"/>
      <c r="Z5" s="16"/>
      <c r="AA5" s="17"/>
      <c r="AC5" s="252"/>
    </row>
    <row r="6" spans="1:33" x14ac:dyDescent="0.25">
      <c r="A6" s="98" t="s">
        <v>279</v>
      </c>
      <c r="B6" s="128"/>
      <c r="C6" s="98" t="s">
        <v>282</v>
      </c>
      <c r="D6" s="53"/>
      <c r="E6" s="75">
        <v>131066</v>
      </c>
      <c r="F6" s="66"/>
      <c r="G6" s="75">
        <v>168204</v>
      </c>
      <c r="H6" s="66"/>
      <c r="I6" s="75">
        <v>149197</v>
      </c>
      <c r="J6" s="66"/>
      <c r="K6" s="75">
        <v>196682</v>
      </c>
      <c r="L6" s="66"/>
      <c r="M6" s="75">
        <v>150869</v>
      </c>
      <c r="N6" s="58"/>
      <c r="O6" s="75">
        <v>167843</v>
      </c>
      <c r="P6" s="66"/>
      <c r="Q6" s="75">
        <v>154737</v>
      </c>
      <c r="R6" s="66"/>
      <c r="S6" s="75">
        <v>177871</v>
      </c>
      <c r="T6" s="66"/>
      <c r="U6" s="292"/>
      <c r="V6" s="75">
        <v>305606</v>
      </c>
      <c r="W6" s="58"/>
      <c r="X6" s="75">
        <v>345714</v>
      </c>
      <c r="Y6" s="58"/>
      <c r="Z6" s="248">
        <f>(V6/X6-1)*100</f>
        <v>-11.601497191319998</v>
      </c>
      <c r="AA6" s="17"/>
    </row>
    <row r="7" spans="1:33" x14ac:dyDescent="0.25">
      <c r="A7" s="98" t="s">
        <v>280</v>
      </c>
      <c r="B7" s="128"/>
      <c r="C7" s="98" t="s">
        <v>63</v>
      </c>
      <c r="D7" s="53"/>
      <c r="E7" s="75">
        <v>141377</v>
      </c>
      <c r="F7" s="66"/>
      <c r="G7" s="75">
        <v>157812</v>
      </c>
      <c r="H7" s="66"/>
      <c r="I7" s="75">
        <v>157571</v>
      </c>
      <c r="J7" s="66"/>
      <c r="K7" s="75">
        <v>166770</v>
      </c>
      <c r="L7" s="66"/>
      <c r="M7" s="75">
        <v>137431</v>
      </c>
      <c r="N7" s="58"/>
      <c r="O7" s="75">
        <v>139633</v>
      </c>
      <c r="P7" s="66"/>
      <c r="Q7" s="75">
        <v>147669</v>
      </c>
      <c r="R7" s="66"/>
      <c r="S7" s="75">
        <v>161171</v>
      </c>
      <c r="T7" s="66"/>
      <c r="U7" s="292"/>
      <c r="V7" s="75">
        <v>285100</v>
      </c>
      <c r="W7" s="58"/>
      <c r="X7" s="75">
        <v>300804</v>
      </c>
      <c r="Y7" s="58"/>
      <c r="Z7" s="248">
        <f t="shared" ref="Z7:Z24" si="0">(V7/X7-1)*100</f>
        <v>-5.2206752569779695</v>
      </c>
      <c r="AA7" s="17"/>
    </row>
    <row r="8" spans="1:33" x14ac:dyDescent="0.25">
      <c r="A8" s="98" t="s">
        <v>281</v>
      </c>
      <c r="B8" s="128"/>
      <c r="C8" s="98" t="s">
        <v>283</v>
      </c>
      <c r="D8" s="53"/>
      <c r="E8" s="75">
        <v>124747</v>
      </c>
      <c r="F8" s="66"/>
      <c r="G8" s="75">
        <v>121618</v>
      </c>
      <c r="H8" s="66"/>
      <c r="I8" s="75">
        <v>103302</v>
      </c>
      <c r="J8" s="66"/>
      <c r="K8" s="75">
        <v>144506</v>
      </c>
      <c r="L8" s="66"/>
      <c r="M8" s="75">
        <v>113124</v>
      </c>
      <c r="N8" s="58"/>
      <c r="O8" s="75">
        <v>91853</v>
      </c>
      <c r="P8" s="66"/>
      <c r="Q8" s="75">
        <v>107584</v>
      </c>
      <c r="R8" s="66"/>
      <c r="S8" s="75">
        <v>123646</v>
      </c>
      <c r="T8" s="66"/>
      <c r="U8" s="292"/>
      <c r="V8" s="75">
        <v>220708</v>
      </c>
      <c r="W8" s="58"/>
      <c r="X8" s="75">
        <v>215499</v>
      </c>
      <c r="Y8" s="58"/>
      <c r="Z8" s="248">
        <f t="shared" si="0"/>
        <v>2.4171805901651577</v>
      </c>
      <c r="AA8" s="17"/>
    </row>
    <row r="9" spans="1:33" s="88" customFormat="1" x14ac:dyDescent="0.25">
      <c r="A9" s="77" t="s">
        <v>48</v>
      </c>
      <c r="B9" s="64"/>
      <c r="C9" s="77"/>
      <c r="D9" s="62"/>
      <c r="E9" s="78">
        <v>397190</v>
      </c>
      <c r="F9" s="65"/>
      <c r="G9" s="79">
        <v>447634</v>
      </c>
      <c r="H9" s="65"/>
      <c r="I9" s="78">
        <v>410070</v>
      </c>
      <c r="J9" s="65"/>
      <c r="K9" s="79">
        <v>507958</v>
      </c>
      <c r="L9" s="65"/>
      <c r="M9" s="78">
        <v>401424</v>
      </c>
      <c r="N9" s="29"/>
      <c r="O9" s="79">
        <v>399329</v>
      </c>
      <c r="P9" s="65"/>
      <c r="Q9" s="78">
        <v>409990</v>
      </c>
      <c r="R9" s="65"/>
      <c r="S9" s="79">
        <v>462688</v>
      </c>
      <c r="T9" s="65"/>
      <c r="U9" s="290"/>
      <c r="V9" s="78">
        <v>811414</v>
      </c>
      <c r="W9" s="29"/>
      <c r="X9" s="79">
        <v>862017</v>
      </c>
      <c r="Y9" s="29"/>
      <c r="Z9" s="332">
        <f t="shared" si="0"/>
        <v>-5.8703018617962339</v>
      </c>
      <c r="AA9" s="17"/>
      <c r="AB9"/>
      <c r="AC9"/>
      <c r="AD9"/>
      <c r="AE9"/>
      <c r="AF9"/>
    </row>
    <row r="10" spans="1:33" s="88" customFormat="1" x14ac:dyDescent="0.25">
      <c r="A10" s="64"/>
      <c r="B10" s="64"/>
      <c r="C10" s="64"/>
      <c r="D10" s="62"/>
      <c r="E10" s="29"/>
      <c r="F10" s="65"/>
      <c r="G10" s="29"/>
      <c r="H10" s="56"/>
      <c r="I10" s="29"/>
      <c r="J10" s="65"/>
      <c r="K10" s="58"/>
      <c r="L10" s="56"/>
      <c r="M10" s="75"/>
      <c r="N10" s="58"/>
      <c r="O10" s="75"/>
      <c r="P10" s="56"/>
      <c r="Q10" s="29"/>
      <c r="R10" s="65"/>
      <c r="S10" s="58"/>
      <c r="T10" s="56"/>
      <c r="U10" s="292"/>
      <c r="V10" s="75"/>
      <c r="W10" s="58"/>
      <c r="X10" s="75"/>
      <c r="Y10" s="58"/>
      <c r="Z10" s="330"/>
      <c r="AA10" s="17"/>
      <c r="AB10"/>
      <c r="AC10"/>
      <c r="AD10"/>
      <c r="AE10"/>
      <c r="AF10"/>
    </row>
    <row r="11" spans="1:33" x14ac:dyDescent="0.25">
      <c r="A11" s="98" t="s">
        <v>284</v>
      </c>
      <c r="B11" s="128"/>
      <c r="C11" s="98" t="s">
        <v>64</v>
      </c>
      <c r="D11" s="53"/>
      <c r="E11" s="75">
        <v>974</v>
      </c>
      <c r="F11" s="66"/>
      <c r="G11" s="75">
        <v>858</v>
      </c>
      <c r="H11" s="66"/>
      <c r="I11" s="75">
        <v>1483</v>
      </c>
      <c r="J11" s="66"/>
      <c r="K11" s="75">
        <v>1000</v>
      </c>
      <c r="L11" s="66"/>
      <c r="M11" s="75">
        <v>930</v>
      </c>
      <c r="N11" s="58"/>
      <c r="O11" s="75">
        <v>978</v>
      </c>
      <c r="P11" s="66"/>
      <c r="Q11" s="75">
        <v>1148</v>
      </c>
      <c r="R11" s="66"/>
      <c r="S11" s="75">
        <v>993</v>
      </c>
      <c r="T11" s="66"/>
      <c r="U11" s="292"/>
      <c r="V11" s="75">
        <v>2078</v>
      </c>
      <c r="W11" s="58"/>
      <c r="X11" s="75">
        <v>1971</v>
      </c>
      <c r="Y11" s="58"/>
      <c r="Z11" s="330">
        <f t="shared" si="0"/>
        <v>5.4287163876205025</v>
      </c>
      <c r="AA11" s="17"/>
    </row>
    <row r="12" spans="1:33" x14ac:dyDescent="0.25">
      <c r="A12" s="98" t="s">
        <v>65</v>
      </c>
      <c r="B12" s="128"/>
      <c r="C12" s="98" t="s">
        <v>64</v>
      </c>
      <c r="D12" s="53"/>
      <c r="E12" s="75">
        <v>531</v>
      </c>
      <c r="F12" s="66"/>
      <c r="G12" s="75">
        <v>739</v>
      </c>
      <c r="H12" s="66"/>
      <c r="I12" s="75">
        <v>360</v>
      </c>
      <c r="J12" s="66"/>
      <c r="K12" s="75">
        <v>660</v>
      </c>
      <c r="L12" s="66"/>
      <c r="M12" s="75">
        <v>526</v>
      </c>
      <c r="N12" s="58"/>
      <c r="O12" s="75">
        <v>762</v>
      </c>
      <c r="P12" s="66"/>
      <c r="Q12" s="75">
        <v>550</v>
      </c>
      <c r="R12" s="66"/>
      <c r="S12" s="75">
        <v>855</v>
      </c>
      <c r="T12" s="66"/>
      <c r="U12" s="292"/>
      <c r="V12" s="75">
        <v>1076</v>
      </c>
      <c r="W12" s="58"/>
      <c r="X12" s="75">
        <v>1617</v>
      </c>
      <c r="Y12" s="58"/>
      <c r="Z12" s="330">
        <f t="shared" si="0"/>
        <v>-33.457019171304879</v>
      </c>
      <c r="AA12" s="17"/>
      <c r="AG12" s="252"/>
    </row>
    <row r="13" spans="1:33" x14ac:dyDescent="0.25">
      <c r="A13" s="98" t="s">
        <v>66</v>
      </c>
      <c r="B13" s="128"/>
      <c r="C13" s="98" t="s">
        <v>64</v>
      </c>
      <c r="D13" s="53"/>
      <c r="E13" s="75">
        <v>1091</v>
      </c>
      <c r="F13" s="66"/>
      <c r="G13" s="75">
        <v>1283</v>
      </c>
      <c r="H13" s="66"/>
      <c r="I13" s="75">
        <v>831</v>
      </c>
      <c r="J13" s="66"/>
      <c r="K13" s="75">
        <v>1252</v>
      </c>
      <c r="L13" s="66"/>
      <c r="M13" s="75">
        <v>993</v>
      </c>
      <c r="N13" s="58"/>
      <c r="O13" s="75">
        <v>1158</v>
      </c>
      <c r="P13" s="66"/>
      <c r="Q13" s="75">
        <v>939</v>
      </c>
      <c r="R13" s="66"/>
      <c r="S13" s="75">
        <v>1208</v>
      </c>
      <c r="T13" s="66"/>
      <c r="U13" s="292"/>
      <c r="V13" s="75">
        <v>1932</v>
      </c>
      <c r="W13" s="58"/>
      <c r="X13" s="75">
        <v>2366</v>
      </c>
      <c r="Y13" s="58"/>
      <c r="Z13" s="330">
        <f t="shared" si="0"/>
        <v>-18.343195266272193</v>
      </c>
      <c r="AA13" s="17"/>
    </row>
    <row r="14" spans="1:33" s="88" customFormat="1" x14ac:dyDescent="0.25">
      <c r="A14" s="77" t="s">
        <v>50</v>
      </c>
      <c r="B14" s="64"/>
      <c r="C14" s="77"/>
      <c r="D14" s="62"/>
      <c r="E14" s="78">
        <v>2596</v>
      </c>
      <c r="F14" s="65"/>
      <c r="G14" s="79">
        <v>2880</v>
      </c>
      <c r="H14" s="65"/>
      <c r="I14" s="78">
        <v>2674</v>
      </c>
      <c r="J14" s="65"/>
      <c r="K14" s="79">
        <v>2912</v>
      </c>
      <c r="L14" s="65"/>
      <c r="M14" s="78">
        <v>2449</v>
      </c>
      <c r="N14" s="29"/>
      <c r="O14" s="79">
        <v>2898</v>
      </c>
      <c r="P14" s="65"/>
      <c r="Q14" s="78">
        <v>2637</v>
      </c>
      <c r="R14" s="65"/>
      <c r="S14" s="79">
        <v>3056</v>
      </c>
      <c r="T14" s="65"/>
      <c r="U14" s="290"/>
      <c r="V14" s="78">
        <v>5086</v>
      </c>
      <c r="W14" s="29"/>
      <c r="X14" s="79">
        <v>5954</v>
      </c>
      <c r="Y14" s="29"/>
      <c r="Z14" s="332">
        <f t="shared" si="0"/>
        <v>-14.578434665770912</v>
      </c>
      <c r="AA14" s="17"/>
      <c r="AB14"/>
      <c r="AC14"/>
      <c r="AD14"/>
      <c r="AE14"/>
      <c r="AF14"/>
    </row>
    <row r="15" spans="1:33" s="88" customFormat="1" x14ac:dyDescent="0.25">
      <c r="A15" s="64"/>
      <c r="B15" s="64"/>
      <c r="C15" s="64"/>
      <c r="D15" s="62"/>
      <c r="E15" s="29"/>
      <c r="F15" s="65"/>
      <c r="G15" s="29"/>
      <c r="H15" s="56"/>
      <c r="I15" s="29"/>
      <c r="J15" s="65"/>
      <c r="K15" s="58"/>
      <c r="L15" s="56"/>
      <c r="M15" s="29"/>
      <c r="N15" s="29"/>
      <c r="O15" s="58"/>
      <c r="P15" s="56"/>
      <c r="Q15" s="29"/>
      <c r="R15" s="65"/>
      <c r="S15" s="58"/>
      <c r="T15" s="56"/>
      <c r="U15" s="290"/>
      <c r="V15" s="29"/>
      <c r="W15" s="29"/>
      <c r="X15" s="58"/>
      <c r="Y15" s="91"/>
      <c r="Z15" s="395"/>
      <c r="AA15" s="101"/>
      <c r="AB15"/>
      <c r="AC15"/>
      <c r="AD15"/>
      <c r="AE15"/>
    </row>
    <row r="16" spans="1:33" x14ac:dyDescent="0.25">
      <c r="A16" s="98" t="s">
        <v>67</v>
      </c>
      <c r="B16" s="128"/>
      <c r="C16" s="98" t="s">
        <v>64</v>
      </c>
      <c r="D16" s="53"/>
      <c r="E16" s="75">
        <v>1425</v>
      </c>
      <c r="F16" s="66"/>
      <c r="G16" s="75">
        <v>1301</v>
      </c>
      <c r="H16" s="66"/>
      <c r="I16" s="75">
        <v>1729</v>
      </c>
      <c r="J16" s="66"/>
      <c r="K16" s="75">
        <v>1657</v>
      </c>
      <c r="L16" s="66"/>
      <c r="M16" s="75">
        <v>1926</v>
      </c>
      <c r="N16" s="58"/>
      <c r="O16" s="75">
        <v>1742</v>
      </c>
      <c r="P16" s="66"/>
      <c r="Q16" s="75">
        <v>1987</v>
      </c>
      <c r="R16" s="66"/>
      <c r="S16" s="75">
        <v>1785</v>
      </c>
      <c r="T16" s="66"/>
      <c r="U16" s="292"/>
      <c r="V16" s="75">
        <v>3913</v>
      </c>
      <c r="W16" s="58"/>
      <c r="X16" s="75">
        <v>3527</v>
      </c>
      <c r="Y16" s="58"/>
      <c r="Z16" s="330">
        <f t="shared" si="0"/>
        <v>10.94414516586335</v>
      </c>
      <c r="AA16" s="17"/>
    </row>
    <row r="17" spans="1:31" x14ac:dyDescent="0.25">
      <c r="A17" s="98" t="s">
        <v>68</v>
      </c>
      <c r="B17" s="128"/>
      <c r="C17" s="98" t="s">
        <v>69</v>
      </c>
      <c r="D17" s="53"/>
      <c r="E17" s="75">
        <v>921</v>
      </c>
      <c r="F17" s="66"/>
      <c r="G17" s="75">
        <v>853</v>
      </c>
      <c r="H17" s="66"/>
      <c r="I17" s="75">
        <v>321</v>
      </c>
      <c r="J17" s="66"/>
      <c r="K17" s="75">
        <v>849</v>
      </c>
      <c r="L17" s="66"/>
      <c r="M17" s="75">
        <v>3</v>
      </c>
      <c r="N17" s="58"/>
      <c r="O17" s="75">
        <v>1167</v>
      </c>
      <c r="P17" s="66"/>
      <c r="Q17" s="75">
        <v>1</v>
      </c>
      <c r="R17" s="66"/>
      <c r="S17" s="75">
        <v>1115</v>
      </c>
      <c r="T17" s="66"/>
      <c r="U17" s="292"/>
      <c r="V17" s="75">
        <v>4</v>
      </c>
      <c r="W17" s="58"/>
      <c r="X17" s="75">
        <v>2282</v>
      </c>
      <c r="Y17" s="58"/>
      <c r="Z17" s="330">
        <f t="shared" si="0"/>
        <v>-99.824715162138475</v>
      </c>
      <c r="AA17" s="17"/>
    </row>
    <row r="18" spans="1:31" x14ac:dyDescent="0.25">
      <c r="A18" s="98" t="s">
        <v>336</v>
      </c>
      <c r="B18" s="128"/>
      <c r="C18" s="98" t="s">
        <v>64</v>
      </c>
      <c r="D18" s="53"/>
      <c r="E18" s="238">
        <v>32</v>
      </c>
      <c r="F18" s="66"/>
      <c r="G18" s="238">
        <v>0</v>
      </c>
      <c r="H18" s="66"/>
      <c r="I18" s="238">
        <v>32</v>
      </c>
      <c r="J18" s="66"/>
      <c r="K18" s="238">
        <v>0</v>
      </c>
      <c r="L18" s="66"/>
      <c r="M18" s="238">
        <v>21</v>
      </c>
      <c r="N18" s="58"/>
      <c r="O18" s="238">
        <v>5</v>
      </c>
      <c r="P18" s="66"/>
      <c r="Q18" s="238">
        <v>35</v>
      </c>
      <c r="R18" s="66"/>
      <c r="S18" s="238">
        <v>12</v>
      </c>
      <c r="T18" s="66"/>
      <c r="U18" s="292"/>
      <c r="V18" s="238">
        <v>56</v>
      </c>
      <c r="W18" s="58"/>
      <c r="X18" s="238">
        <v>17</v>
      </c>
      <c r="Y18" s="58"/>
      <c r="Z18" s="238" t="s">
        <v>335</v>
      </c>
      <c r="AA18" s="17"/>
      <c r="AC18" s="252"/>
    </row>
    <row r="19" spans="1:31" x14ac:dyDescent="0.25">
      <c r="A19" s="98" t="s">
        <v>71</v>
      </c>
      <c r="B19" s="128"/>
      <c r="C19" s="98" t="s">
        <v>69</v>
      </c>
      <c r="D19" s="53"/>
      <c r="E19" s="75">
        <v>465</v>
      </c>
      <c r="F19" s="66"/>
      <c r="G19" s="75">
        <v>18</v>
      </c>
      <c r="H19" s="66"/>
      <c r="I19" s="75">
        <v>513</v>
      </c>
      <c r="J19" s="66"/>
      <c r="K19" s="75">
        <v>143</v>
      </c>
      <c r="L19" s="66"/>
      <c r="M19" s="75">
        <v>516</v>
      </c>
      <c r="N19" s="58"/>
      <c r="O19" s="75">
        <v>339</v>
      </c>
      <c r="P19" s="66"/>
      <c r="Q19" s="75">
        <v>554</v>
      </c>
      <c r="R19" s="66"/>
      <c r="S19" s="75">
        <v>597</v>
      </c>
      <c r="T19" s="66"/>
      <c r="U19" s="292"/>
      <c r="V19" s="75">
        <v>1070</v>
      </c>
      <c r="W19" s="58"/>
      <c r="X19" s="75">
        <v>936</v>
      </c>
      <c r="Y19" s="58"/>
      <c r="Z19" s="396">
        <f t="shared" si="0"/>
        <v>14.31623931623931</v>
      </c>
      <c r="AA19" s="17"/>
    </row>
    <row r="20" spans="1:31" s="88" customFormat="1" x14ac:dyDescent="0.25">
      <c r="A20" s="77" t="s">
        <v>52</v>
      </c>
      <c r="B20" s="64"/>
      <c r="C20" s="77"/>
      <c r="D20" s="62"/>
      <c r="E20" s="78">
        <v>2843</v>
      </c>
      <c r="F20" s="65"/>
      <c r="G20" s="79">
        <v>2172</v>
      </c>
      <c r="H20" s="65"/>
      <c r="I20" s="78">
        <v>2595</v>
      </c>
      <c r="J20" s="65"/>
      <c r="K20" s="79">
        <v>2649</v>
      </c>
      <c r="L20" s="65"/>
      <c r="M20" s="78">
        <v>2466</v>
      </c>
      <c r="N20" s="29"/>
      <c r="O20" s="79">
        <v>3253</v>
      </c>
      <c r="P20" s="65"/>
      <c r="Q20" s="78">
        <v>2577</v>
      </c>
      <c r="R20" s="65"/>
      <c r="S20" s="79">
        <v>3509</v>
      </c>
      <c r="T20" s="65"/>
      <c r="U20" s="290"/>
      <c r="V20" s="78">
        <v>5043</v>
      </c>
      <c r="W20" s="29"/>
      <c r="X20" s="79">
        <v>6762</v>
      </c>
      <c r="Y20" s="29"/>
      <c r="Z20" s="332">
        <f t="shared" si="0"/>
        <v>-25.421472937000889</v>
      </c>
      <c r="AA20" s="17"/>
      <c r="AB20"/>
      <c r="AC20" s="252"/>
      <c r="AD20"/>
      <c r="AE20"/>
    </row>
    <row r="21" spans="1:31" s="88" customFormat="1" x14ac:dyDescent="0.25">
      <c r="A21" s="77"/>
      <c r="B21" s="64"/>
      <c r="C21" s="77"/>
      <c r="D21" s="62"/>
      <c r="E21" s="78"/>
      <c r="F21" s="65"/>
      <c r="G21" s="78"/>
      <c r="H21" s="65"/>
      <c r="I21" s="78"/>
      <c r="J21" s="65"/>
      <c r="K21" s="79"/>
      <c r="L21" s="65"/>
      <c r="M21" s="78"/>
      <c r="N21" s="29"/>
      <c r="O21" s="79"/>
      <c r="P21" s="65"/>
      <c r="Q21" s="78"/>
      <c r="R21" s="65"/>
      <c r="S21" s="79"/>
      <c r="T21" s="65"/>
      <c r="U21" s="290"/>
      <c r="V21" s="78"/>
      <c r="W21" s="29"/>
      <c r="X21" s="79"/>
      <c r="Y21" s="29"/>
      <c r="Z21" s="457"/>
      <c r="AA21" s="17"/>
      <c r="AB21"/>
      <c r="AC21"/>
      <c r="AD21"/>
      <c r="AE21"/>
    </row>
    <row r="22" spans="1:31" s="88" customFormat="1" x14ac:dyDescent="0.25">
      <c r="A22" s="77" t="s">
        <v>53</v>
      </c>
      <c r="B22" s="64"/>
      <c r="C22" s="77"/>
      <c r="D22" s="62"/>
      <c r="E22" s="78">
        <v>402629</v>
      </c>
      <c r="F22" s="65"/>
      <c r="G22" s="79">
        <v>452686</v>
      </c>
      <c r="H22" s="65"/>
      <c r="I22" s="78">
        <v>415339</v>
      </c>
      <c r="J22" s="65"/>
      <c r="K22" s="79">
        <v>513519</v>
      </c>
      <c r="L22" s="65"/>
      <c r="M22" s="78">
        <v>406339</v>
      </c>
      <c r="N22" s="29"/>
      <c r="O22" s="79">
        <v>405480</v>
      </c>
      <c r="P22" s="65"/>
      <c r="Q22" s="78">
        <v>415204</v>
      </c>
      <c r="R22" s="65"/>
      <c r="S22" s="79">
        <v>469253</v>
      </c>
      <c r="T22" s="65"/>
      <c r="U22" s="290"/>
      <c r="V22" s="78">
        <v>821543</v>
      </c>
      <c r="W22" s="29"/>
      <c r="X22" s="79">
        <v>874733</v>
      </c>
      <c r="Y22" s="29"/>
      <c r="Z22" s="250">
        <f t="shared" si="0"/>
        <v>-6.08071262888219</v>
      </c>
      <c r="AA22" s="17"/>
      <c r="AB22"/>
      <c r="AC22" s="252"/>
      <c r="AD22"/>
      <c r="AE22"/>
    </row>
    <row r="23" spans="1:31" x14ac:dyDescent="0.25">
      <c r="A23" s="68"/>
      <c r="B23" s="68"/>
      <c r="C23" s="68"/>
      <c r="D23" s="68"/>
      <c r="E23" s="89"/>
      <c r="F23" s="92"/>
      <c r="G23" s="89"/>
      <c r="H23" s="89"/>
      <c r="I23" s="89"/>
      <c r="J23" s="89">
        <f>J9+J14+J20</f>
        <v>0</v>
      </c>
      <c r="K23" s="89"/>
      <c r="L23" s="89"/>
      <c r="M23" s="89"/>
      <c r="N23" s="89"/>
      <c r="O23" s="89"/>
      <c r="P23" s="89"/>
      <c r="Q23" s="89"/>
      <c r="R23" s="89"/>
      <c r="S23" s="89"/>
      <c r="T23" s="89"/>
      <c r="U23" s="225"/>
      <c r="V23" s="89"/>
      <c r="W23" s="89"/>
      <c r="X23" s="89"/>
      <c r="Y23" s="92"/>
      <c r="Z23" s="458"/>
      <c r="AA23" s="17"/>
    </row>
    <row r="24" spans="1:31" ht="58.5" customHeight="1" x14ac:dyDescent="0.25">
      <c r="A24" s="508" t="s">
        <v>340</v>
      </c>
      <c r="B24" s="93"/>
      <c r="C24" s="99"/>
      <c r="D24" s="94"/>
      <c r="E24" s="100">
        <v>150702</v>
      </c>
      <c r="F24" s="95"/>
      <c r="G24" s="100">
        <v>174623</v>
      </c>
      <c r="H24" s="12"/>
      <c r="I24" s="100">
        <v>142945</v>
      </c>
      <c r="J24" s="95"/>
      <c r="K24" s="100">
        <v>193547</v>
      </c>
      <c r="L24" s="12"/>
      <c r="M24" s="100">
        <v>137545</v>
      </c>
      <c r="N24" s="403"/>
      <c r="O24" s="100">
        <v>144150</v>
      </c>
      <c r="P24" s="12"/>
      <c r="Q24" s="100">
        <v>129673</v>
      </c>
      <c r="R24" s="95"/>
      <c r="S24" s="100">
        <v>171285</v>
      </c>
      <c r="T24" s="12"/>
      <c r="U24" s="421"/>
      <c r="V24" s="100">
        <v>267218</v>
      </c>
      <c r="W24" s="403"/>
      <c r="X24" s="100">
        <v>315435</v>
      </c>
      <c r="Y24" s="95"/>
      <c r="Z24" s="335">
        <f t="shared" si="0"/>
        <v>-15.285875061423116</v>
      </c>
      <c r="AA24" s="202"/>
      <c r="AC24" s="252"/>
    </row>
    <row r="25" spans="1:31" x14ac:dyDescent="0.25">
      <c r="A25" s="194"/>
      <c r="B25" s="194"/>
      <c r="C25" s="195"/>
      <c r="D25" s="195"/>
      <c r="E25" s="403"/>
      <c r="F25" s="95"/>
      <c r="G25" s="403"/>
      <c r="H25" s="12"/>
      <c r="I25" s="403"/>
      <c r="J25" s="95"/>
      <c r="K25" s="403"/>
      <c r="L25" s="12"/>
      <c r="M25" s="403"/>
      <c r="N25" s="403"/>
      <c r="O25" s="196"/>
      <c r="P25" s="12"/>
      <c r="Q25" s="403"/>
      <c r="R25" s="95"/>
      <c r="S25" s="403"/>
      <c r="T25" s="12"/>
      <c r="U25" s="421"/>
      <c r="V25" s="403"/>
      <c r="W25" s="403"/>
      <c r="X25" s="196"/>
      <c r="Y25" s="95"/>
      <c r="Z25" s="459"/>
      <c r="AA25" s="202"/>
    </row>
    <row r="26" spans="1:31" x14ac:dyDescent="0.25">
      <c r="A26" s="197" t="s">
        <v>73</v>
      </c>
      <c r="B26" s="194"/>
      <c r="C26" s="198" t="s">
        <v>25</v>
      </c>
      <c r="D26" s="195"/>
      <c r="E26" s="422">
        <v>8.6999999999999993</v>
      </c>
      <c r="F26" s="95"/>
      <c r="G26" s="423">
        <v>11.6</v>
      </c>
      <c r="H26" s="12"/>
      <c r="I26" s="422">
        <v>10.9</v>
      </c>
      <c r="J26" s="95"/>
      <c r="K26" s="422">
        <v>9.1</v>
      </c>
      <c r="L26" s="12"/>
      <c r="M26" s="423">
        <v>15.4</v>
      </c>
      <c r="N26" s="90"/>
      <c r="O26" s="422">
        <v>9.4</v>
      </c>
      <c r="P26" s="12"/>
      <c r="Q26" s="422">
        <v>14.2</v>
      </c>
      <c r="R26" s="95"/>
      <c r="S26" s="422">
        <v>8.6</v>
      </c>
      <c r="T26" s="12"/>
      <c r="U26" s="424"/>
      <c r="V26" s="423">
        <v>14.8</v>
      </c>
      <c r="W26" s="90"/>
      <c r="X26" s="422">
        <v>9</v>
      </c>
      <c r="Y26" s="95"/>
      <c r="Z26" s="410" t="s">
        <v>337</v>
      </c>
      <c r="AA26" s="202"/>
      <c r="AC26" s="252"/>
    </row>
    <row r="27" spans="1:31" x14ac:dyDescent="0.25">
      <c r="A27" s="197" t="s">
        <v>74</v>
      </c>
      <c r="B27" s="194"/>
      <c r="C27" s="198" t="s">
        <v>25</v>
      </c>
      <c r="D27" s="195"/>
      <c r="E27" s="422">
        <v>3.4</v>
      </c>
      <c r="F27" s="95"/>
      <c r="G27" s="423">
        <v>5.4</v>
      </c>
      <c r="H27" s="12"/>
      <c r="I27" s="422">
        <v>3.1</v>
      </c>
      <c r="J27" s="95"/>
      <c r="K27" s="422">
        <v>6.4</v>
      </c>
      <c r="L27" s="12"/>
      <c r="M27" s="423">
        <v>4.2</v>
      </c>
      <c r="N27" s="90"/>
      <c r="O27" s="422">
        <v>6.9</v>
      </c>
      <c r="P27" s="12"/>
      <c r="Q27" s="422">
        <v>5.7</v>
      </c>
      <c r="R27" s="95"/>
      <c r="S27" s="422">
        <v>4.8</v>
      </c>
      <c r="T27" s="12"/>
      <c r="U27" s="424"/>
      <c r="V27" s="423">
        <v>5</v>
      </c>
      <c r="W27" s="90"/>
      <c r="X27" s="422">
        <v>5.8</v>
      </c>
      <c r="Y27" s="95"/>
      <c r="Z27" s="410" t="s">
        <v>338</v>
      </c>
      <c r="AA27" s="202"/>
    </row>
    <row r="28" spans="1:31" x14ac:dyDescent="0.25">
      <c r="A28" s="197" t="s">
        <v>75</v>
      </c>
      <c r="B28" s="194"/>
      <c r="C28" s="198" t="s">
        <v>25</v>
      </c>
      <c r="D28" s="195"/>
      <c r="E28" s="422">
        <v>59.2</v>
      </c>
      <c r="F28" s="95"/>
      <c r="G28" s="423">
        <v>53.8</v>
      </c>
      <c r="H28" s="12"/>
      <c r="I28" s="422">
        <v>52.9</v>
      </c>
      <c r="J28" s="95"/>
      <c r="K28" s="422">
        <v>55.1</v>
      </c>
      <c r="L28" s="12"/>
      <c r="M28" s="423">
        <v>48.6</v>
      </c>
      <c r="N28" s="90"/>
      <c r="O28" s="422">
        <v>53</v>
      </c>
      <c r="P28" s="12"/>
      <c r="Q28" s="422">
        <v>43.7</v>
      </c>
      <c r="R28" s="95"/>
      <c r="S28" s="422">
        <v>52.9</v>
      </c>
      <c r="T28" s="12"/>
      <c r="U28" s="424"/>
      <c r="V28" s="423">
        <v>46.1</v>
      </c>
      <c r="W28" s="90"/>
      <c r="X28" s="422">
        <v>52.9</v>
      </c>
      <c r="Y28" s="95"/>
      <c r="Z28" s="410" t="s">
        <v>339</v>
      </c>
      <c r="AA28" s="202"/>
      <c r="AC28" s="252"/>
    </row>
    <row r="29" spans="1:31" x14ac:dyDescent="0.25">
      <c r="A29" s="93"/>
      <c r="B29" s="93"/>
      <c r="C29" s="94"/>
      <c r="D29" s="94"/>
      <c r="E29" s="96"/>
      <c r="F29" s="94"/>
      <c r="G29" s="96"/>
      <c r="H29" s="90"/>
      <c r="I29" s="96"/>
      <c r="J29" s="94"/>
      <c r="K29" s="96"/>
      <c r="L29" s="90"/>
      <c r="M29" s="96"/>
      <c r="N29" s="94"/>
      <c r="O29" s="96"/>
      <c r="P29" s="90"/>
      <c r="Q29" s="96"/>
      <c r="R29" s="94"/>
      <c r="S29" s="96"/>
      <c r="T29" s="90"/>
      <c r="U29" s="425"/>
      <c r="V29" s="426"/>
      <c r="W29" s="426"/>
      <c r="X29" s="426"/>
      <c r="Y29" s="427"/>
      <c r="Z29" s="428"/>
      <c r="AA29" s="85"/>
    </row>
    <row r="30" spans="1:31" x14ac:dyDescent="0.25">
      <c r="A30" s="60"/>
      <c r="B30" s="60"/>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1" x14ac:dyDescent="0.25">
      <c r="A31" s="233" t="s">
        <v>76</v>
      </c>
      <c r="B31" s="61"/>
      <c r="C31" s="62"/>
      <c r="D31" s="62"/>
      <c r="E31" s="62"/>
      <c r="F31" s="62"/>
      <c r="G31" s="53"/>
      <c r="H31" s="62"/>
      <c r="I31" s="62"/>
      <c r="J31" s="62"/>
      <c r="K31" s="53"/>
      <c r="L31" s="62"/>
      <c r="M31" s="62"/>
      <c r="N31" s="62"/>
      <c r="O31" s="62"/>
      <c r="P31" s="62"/>
      <c r="Q31" s="62"/>
      <c r="R31" s="62"/>
      <c r="S31" s="62"/>
      <c r="T31" s="62"/>
      <c r="U31" s="53"/>
      <c r="V31" s="53"/>
      <c r="W31" s="53"/>
      <c r="X31" s="53"/>
      <c r="Y31" s="62"/>
      <c r="Z31" s="62"/>
      <c r="AC31" s="252"/>
    </row>
    <row r="32" spans="1:31" x14ac:dyDescent="0.2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31" ht="15.75" thickBot="1" x14ac:dyDescent="0.3">
      <c r="A33" s="62"/>
      <c r="B33" s="62"/>
      <c r="C33" s="53"/>
      <c r="D33" s="53"/>
      <c r="E33" s="34" t="s">
        <v>14</v>
      </c>
      <c r="F33" s="16"/>
      <c r="G33" s="35" t="s">
        <v>15</v>
      </c>
      <c r="H33" s="16"/>
      <c r="I33" s="34" t="s">
        <v>16</v>
      </c>
      <c r="J33" s="16"/>
      <c r="K33" s="35" t="s">
        <v>17</v>
      </c>
      <c r="L33" s="16"/>
      <c r="M33" s="34" t="s">
        <v>277</v>
      </c>
      <c r="N33" s="16"/>
      <c r="O33" s="35" t="s">
        <v>12</v>
      </c>
      <c r="P33" s="16"/>
      <c r="Q33" s="34" t="s">
        <v>287</v>
      </c>
      <c r="R33" s="16"/>
      <c r="S33" s="35" t="s">
        <v>13</v>
      </c>
      <c r="T33" s="16"/>
      <c r="U33" s="454"/>
      <c r="V33" s="296" t="s">
        <v>285</v>
      </c>
      <c r="W33" s="455"/>
      <c r="X33" s="456" t="s">
        <v>286</v>
      </c>
      <c r="Y33" s="52"/>
      <c r="Z33" s="50" t="s">
        <v>18</v>
      </c>
      <c r="AA33" s="51"/>
      <c r="AC33" s="252"/>
    </row>
    <row r="34" spans="1:31" x14ac:dyDescent="0.25">
      <c r="A34" s="62"/>
      <c r="B34" s="62"/>
      <c r="C34" s="53"/>
      <c r="D34" s="53"/>
      <c r="E34" s="54"/>
      <c r="F34" s="54"/>
      <c r="G34" s="63"/>
      <c r="H34" s="54"/>
      <c r="I34" s="54"/>
      <c r="J34" s="54"/>
      <c r="K34" s="54"/>
      <c r="L34" s="54"/>
      <c r="M34" s="54"/>
      <c r="N34" s="54"/>
      <c r="O34" s="54"/>
      <c r="P34" s="54"/>
      <c r="Q34" s="54"/>
      <c r="R34" s="54"/>
      <c r="S34" s="54"/>
      <c r="T34" s="54"/>
      <c r="U34" s="291"/>
      <c r="V34" s="63"/>
      <c r="W34" s="63"/>
      <c r="X34" s="63"/>
      <c r="Y34" s="54"/>
      <c r="Z34" s="54"/>
      <c r="AA34" s="17"/>
    </row>
    <row r="35" spans="1:31" x14ac:dyDescent="0.25">
      <c r="A35" s="98" t="s">
        <v>341</v>
      </c>
      <c r="B35" s="128"/>
      <c r="C35" s="98"/>
      <c r="D35" s="53"/>
      <c r="E35" s="75">
        <v>0</v>
      </c>
      <c r="F35" s="66"/>
      <c r="G35" s="75">
        <v>0</v>
      </c>
      <c r="H35" s="66"/>
      <c r="I35" s="75">
        <v>0</v>
      </c>
      <c r="J35" s="66"/>
      <c r="K35" s="75">
        <v>0</v>
      </c>
      <c r="L35" s="66"/>
      <c r="M35" s="75">
        <v>0</v>
      </c>
      <c r="N35" s="58"/>
      <c r="O35" s="75">
        <v>0</v>
      </c>
      <c r="P35" s="66"/>
      <c r="Q35" s="75">
        <v>35</v>
      </c>
      <c r="R35" s="66"/>
      <c r="S35" s="75">
        <v>0</v>
      </c>
      <c r="T35" s="66"/>
      <c r="U35" s="292"/>
      <c r="V35" s="75">
        <v>35</v>
      </c>
      <c r="W35" s="58"/>
      <c r="X35" s="75">
        <v>0</v>
      </c>
      <c r="Y35" s="58"/>
      <c r="Z35" s="335" t="s">
        <v>335</v>
      </c>
      <c r="AA35" s="17"/>
      <c r="AC35" s="252"/>
    </row>
    <row r="36" spans="1:31" x14ac:dyDescent="0.25">
      <c r="A36" s="98" t="s">
        <v>77</v>
      </c>
      <c r="B36" s="128"/>
      <c r="C36" s="98"/>
      <c r="D36" s="53"/>
      <c r="E36" s="75">
        <v>1111</v>
      </c>
      <c r="F36" s="66" t="e">
        <v>#N/A</v>
      </c>
      <c r="G36" s="75">
        <v>1465</v>
      </c>
      <c r="H36" s="66"/>
      <c r="I36" s="75">
        <v>884</v>
      </c>
      <c r="J36" s="66"/>
      <c r="K36" s="75">
        <v>1528</v>
      </c>
      <c r="L36" s="66"/>
      <c r="M36" s="75">
        <v>2385</v>
      </c>
      <c r="N36" s="58"/>
      <c r="O36" s="75">
        <v>1889</v>
      </c>
      <c r="P36" s="66"/>
      <c r="Q36" s="75">
        <v>1633</v>
      </c>
      <c r="R36" s="66"/>
      <c r="S36" s="75">
        <v>2196</v>
      </c>
      <c r="T36" s="66"/>
      <c r="U36" s="292"/>
      <c r="V36" s="75">
        <v>4018</v>
      </c>
      <c r="W36" s="58"/>
      <c r="X36" s="75">
        <v>4085</v>
      </c>
      <c r="Y36" s="58"/>
      <c r="Z36" s="335">
        <f t="shared" ref="Z36:Z40" si="1">(V36/X36-1)*100</f>
        <v>-1.6401468788249662</v>
      </c>
      <c r="AA36" s="17"/>
      <c r="AC36" s="252"/>
    </row>
    <row r="37" spans="1:31" ht="26.25" x14ac:dyDescent="0.25">
      <c r="A37" s="98" t="s">
        <v>78</v>
      </c>
      <c r="B37" s="128"/>
      <c r="C37" s="98"/>
      <c r="D37" s="53"/>
      <c r="E37" s="75">
        <v>2366</v>
      </c>
      <c r="F37" s="66"/>
      <c r="G37" s="75">
        <v>3080</v>
      </c>
      <c r="H37" s="66"/>
      <c r="I37" s="75">
        <v>1930</v>
      </c>
      <c r="J37" s="66"/>
      <c r="K37" s="75">
        <v>2221</v>
      </c>
      <c r="L37" s="66"/>
      <c r="M37" s="75">
        <v>2938</v>
      </c>
      <c r="N37" s="58"/>
      <c r="O37" s="75">
        <v>4833</v>
      </c>
      <c r="P37" s="66"/>
      <c r="Q37" s="75">
        <v>6643</v>
      </c>
      <c r="R37" s="66"/>
      <c r="S37" s="75">
        <v>5670</v>
      </c>
      <c r="T37" s="66"/>
      <c r="U37" s="292"/>
      <c r="V37" s="75">
        <v>9581</v>
      </c>
      <c r="W37" s="58"/>
      <c r="X37" s="75">
        <v>10503</v>
      </c>
      <c r="Y37" s="58"/>
      <c r="Z37" s="330">
        <f t="shared" si="1"/>
        <v>-8.7784442540226557</v>
      </c>
      <c r="AA37" s="17"/>
    </row>
    <row r="38" spans="1:31" ht="26.25" x14ac:dyDescent="0.25">
      <c r="A38" s="98" t="s">
        <v>79</v>
      </c>
      <c r="B38" s="128"/>
      <c r="C38" s="98"/>
      <c r="D38" s="53"/>
      <c r="E38" s="75">
        <v>3679</v>
      </c>
      <c r="F38" s="66"/>
      <c r="G38" s="75">
        <v>3506</v>
      </c>
      <c r="H38" s="66"/>
      <c r="I38" s="75">
        <v>5456</v>
      </c>
      <c r="J38" s="66"/>
      <c r="K38" s="75">
        <v>3623</v>
      </c>
      <c r="L38" s="66"/>
      <c r="M38" s="75">
        <v>7760</v>
      </c>
      <c r="N38" s="29"/>
      <c r="O38" s="75">
        <v>7051</v>
      </c>
      <c r="P38" s="66"/>
      <c r="Q38" s="75">
        <v>5421</v>
      </c>
      <c r="R38" s="66"/>
      <c r="S38" s="75">
        <v>8360</v>
      </c>
      <c r="T38" s="66"/>
      <c r="U38" s="292"/>
      <c r="V38" s="75">
        <v>13181</v>
      </c>
      <c r="W38" s="29"/>
      <c r="X38" s="75">
        <v>15411</v>
      </c>
      <c r="Y38" s="58"/>
      <c r="Z38" s="330">
        <f t="shared" si="1"/>
        <v>-14.470183635065858</v>
      </c>
      <c r="AA38" s="17"/>
      <c r="AC38" s="252"/>
    </row>
    <row r="39" spans="1:31" ht="26.25" x14ac:dyDescent="0.25">
      <c r="A39" s="98" t="s">
        <v>80</v>
      </c>
      <c r="B39" s="128"/>
      <c r="C39" s="98"/>
      <c r="D39" s="53"/>
      <c r="E39" s="75">
        <v>1263</v>
      </c>
      <c r="F39" s="66"/>
      <c r="G39" s="75">
        <v>1770</v>
      </c>
      <c r="H39" s="66"/>
      <c r="I39" s="75">
        <v>2676</v>
      </c>
      <c r="J39" s="66"/>
      <c r="K39" s="75">
        <v>1482</v>
      </c>
      <c r="L39" s="66"/>
      <c r="M39" s="75">
        <v>3696</v>
      </c>
      <c r="N39" s="58"/>
      <c r="O39" s="75">
        <v>2879</v>
      </c>
      <c r="P39" s="66"/>
      <c r="Q39" s="75">
        <v>4204</v>
      </c>
      <c r="R39" s="66"/>
      <c r="S39" s="75">
        <v>3713</v>
      </c>
      <c r="T39" s="66"/>
      <c r="U39" s="292"/>
      <c r="V39" s="75">
        <v>7900</v>
      </c>
      <c r="W39" s="58"/>
      <c r="X39" s="75">
        <v>6592</v>
      </c>
      <c r="Y39" s="58"/>
      <c r="Z39" s="330">
        <f t="shared" si="1"/>
        <v>19.842233009708732</v>
      </c>
      <c r="AA39" s="17"/>
    </row>
    <row r="40" spans="1:31" s="88" customFormat="1" x14ac:dyDescent="0.25">
      <c r="A40" s="77" t="s">
        <v>59</v>
      </c>
      <c r="B40" s="64"/>
      <c r="C40" s="77"/>
      <c r="D40" s="62"/>
      <c r="E40" s="78">
        <v>8419</v>
      </c>
      <c r="F40" s="65" t="e">
        <v>#N/A</v>
      </c>
      <c r="G40" s="79">
        <v>9821</v>
      </c>
      <c r="H40" s="65"/>
      <c r="I40" s="78">
        <v>10946</v>
      </c>
      <c r="J40" s="65"/>
      <c r="K40" s="79">
        <v>8854</v>
      </c>
      <c r="L40" s="65"/>
      <c r="M40" s="78">
        <v>16779</v>
      </c>
      <c r="N40" s="58"/>
      <c r="O40" s="79">
        <v>16652</v>
      </c>
      <c r="P40" s="65"/>
      <c r="Q40" s="78">
        <v>17936</v>
      </c>
      <c r="R40" s="65"/>
      <c r="S40" s="79">
        <v>19939</v>
      </c>
      <c r="T40" s="65"/>
      <c r="U40" s="290"/>
      <c r="V40" s="78">
        <v>34715</v>
      </c>
      <c r="W40" s="58"/>
      <c r="X40" s="79">
        <v>36591</v>
      </c>
      <c r="Y40" s="29"/>
      <c r="Z40" s="504">
        <f t="shared" si="1"/>
        <v>-5.1269437839906011</v>
      </c>
      <c r="AA40" s="17"/>
      <c r="AB40"/>
      <c r="AC40" s="252"/>
      <c r="AD40"/>
      <c r="AE40"/>
    </row>
    <row r="41" spans="1:31" x14ac:dyDescent="0.25">
      <c r="A41" s="68"/>
      <c r="B41" s="68"/>
      <c r="C41" s="68"/>
      <c r="D41" s="68"/>
      <c r="E41" s="69"/>
      <c r="F41" s="68"/>
      <c r="G41" s="69"/>
      <c r="H41" s="69"/>
      <c r="I41" s="69"/>
      <c r="J41" s="68"/>
      <c r="K41" s="69"/>
      <c r="L41" s="69"/>
      <c r="M41" s="69"/>
      <c r="N41" s="68"/>
      <c r="O41" s="69"/>
      <c r="P41" s="69"/>
      <c r="Q41" s="69"/>
      <c r="R41" s="68"/>
      <c r="S41" s="69"/>
      <c r="T41" s="69"/>
      <c r="U41" s="102"/>
      <c r="V41" s="293"/>
      <c r="W41" s="73"/>
      <c r="X41" s="83"/>
      <c r="Y41" s="84"/>
      <c r="Z41" s="83"/>
      <c r="AA41" s="85"/>
    </row>
    <row r="42" spans="1:31" x14ac:dyDescent="0.25">
      <c r="A42" s="71"/>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C42" s="252"/>
    </row>
    <row r="43" spans="1:31" x14ac:dyDescent="0.25">
      <c r="K43" s="67"/>
      <c r="U43" s="67"/>
      <c r="V43" s="67"/>
      <c r="W43" s="67"/>
    </row>
    <row r="44" spans="1:31" x14ac:dyDescent="0.25">
      <c r="U44"/>
    </row>
    <row r="45" spans="1:31" x14ac:dyDescent="0.25">
      <c r="U45"/>
    </row>
    <row r="46" spans="1:31" x14ac:dyDescent="0.25">
      <c r="U46"/>
    </row>
    <row r="47" spans="1:31" x14ac:dyDescent="0.25">
      <c r="U47"/>
    </row>
    <row r="48" spans="1:31" x14ac:dyDescent="0.25">
      <c r="U48"/>
    </row>
    <row r="49" spans="21:21" x14ac:dyDescent="0.25">
      <c r="U49"/>
    </row>
    <row r="50" spans="21:21" x14ac:dyDescent="0.25">
      <c r="U50"/>
    </row>
    <row r="51" spans="21:21" x14ac:dyDescent="0.25">
      <c r="U51"/>
    </row>
    <row r="52" spans="21:21" x14ac:dyDescent="0.25">
      <c r="U52"/>
    </row>
    <row r="53" spans="21:21" x14ac:dyDescent="0.25">
      <c r="U53"/>
    </row>
    <row r="54" spans="21:21" x14ac:dyDescent="0.25">
      <c r="U54"/>
    </row>
    <row r="55" spans="21:21" x14ac:dyDescent="0.25">
      <c r="U55"/>
    </row>
    <row r="56" spans="21:21" x14ac:dyDescent="0.25">
      <c r="U56"/>
    </row>
    <row r="57" spans="21:21" x14ac:dyDescent="0.25">
      <c r="U57"/>
    </row>
    <row r="58" spans="21:21" x14ac:dyDescent="0.25">
      <c r="U58"/>
    </row>
    <row r="59" spans="21:21" x14ac:dyDescent="0.25">
      <c r="U59"/>
    </row>
    <row r="60" spans="21:21" x14ac:dyDescent="0.25">
      <c r="U60"/>
    </row>
    <row r="61" spans="21:21" x14ac:dyDescent="0.25">
      <c r="U61"/>
    </row>
    <row r="62" spans="21:21" x14ac:dyDescent="0.25">
      <c r="U62"/>
    </row>
    <row r="63" spans="21:21" x14ac:dyDescent="0.25">
      <c r="U63"/>
    </row>
    <row r="64" spans="2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row r="125" spans="21:21" x14ac:dyDescent="0.25">
      <c r="U125"/>
    </row>
    <row r="126" spans="21:21" x14ac:dyDescent="0.25">
      <c r="U126"/>
    </row>
    <row r="127" spans="21:21" x14ac:dyDescent="0.25">
      <c r="U127"/>
    </row>
    <row r="128" spans="21:21" x14ac:dyDescent="0.25">
      <c r="U128"/>
    </row>
    <row r="129" spans="21:21" x14ac:dyDescent="0.25">
      <c r="U129"/>
    </row>
    <row r="130" spans="21:21" x14ac:dyDescent="0.25">
      <c r="U130"/>
    </row>
    <row r="131" spans="21:21" x14ac:dyDescent="0.25">
      <c r="U131"/>
    </row>
    <row r="132" spans="21:21" x14ac:dyDescent="0.25">
      <c r="U132"/>
    </row>
    <row r="133" spans="21:21" x14ac:dyDescent="0.25">
      <c r="U133"/>
    </row>
    <row r="134" spans="21:21" x14ac:dyDescent="0.25">
      <c r="U134"/>
    </row>
    <row r="135" spans="21:21" x14ac:dyDescent="0.25">
      <c r="U135"/>
    </row>
    <row r="136" spans="21:21" x14ac:dyDescent="0.25">
      <c r="U136"/>
    </row>
    <row r="137" spans="21:21" x14ac:dyDescent="0.25">
      <c r="U137"/>
    </row>
    <row r="138" spans="21:21" x14ac:dyDescent="0.25">
      <c r="U138"/>
    </row>
    <row r="139" spans="21:21" x14ac:dyDescent="0.25">
      <c r="U139"/>
    </row>
    <row r="140" spans="21:21" x14ac:dyDescent="0.25">
      <c r="U140"/>
    </row>
    <row r="141" spans="21:21" x14ac:dyDescent="0.25">
      <c r="U141"/>
    </row>
    <row r="142" spans="21:21" x14ac:dyDescent="0.25">
      <c r="U142"/>
    </row>
    <row r="143" spans="21:21" x14ac:dyDescent="0.25">
      <c r="U143"/>
    </row>
    <row r="144" spans="21:21" x14ac:dyDescent="0.25">
      <c r="U144"/>
    </row>
    <row r="145" spans="21:21" x14ac:dyDescent="0.25">
      <c r="U145"/>
    </row>
    <row r="146" spans="21:21" x14ac:dyDescent="0.25">
      <c r="U146"/>
    </row>
    <row r="147" spans="21:21" x14ac:dyDescent="0.25">
      <c r="U147"/>
    </row>
    <row r="148" spans="21:21" x14ac:dyDescent="0.25">
      <c r="U148"/>
    </row>
    <row r="149" spans="21:21" x14ac:dyDescent="0.25">
      <c r="U149"/>
    </row>
    <row r="150" spans="21:21" x14ac:dyDescent="0.25">
      <c r="U150"/>
    </row>
    <row r="151" spans="21:21" x14ac:dyDescent="0.25">
      <c r="U151"/>
    </row>
    <row r="152" spans="21:21" x14ac:dyDescent="0.25">
      <c r="U152"/>
    </row>
    <row r="153" spans="21:21" x14ac:dyDescent="0.25">
      <c r="U153"/>
    </row>
    <row r="154" spans="21:21" x14ac:dyDescent="0.25">
      <c r="U154"/>
    </row>
    <row r="155" spans="21:21" x14ac:dyDescent="0.25">
      <c r="U155"/>
    </row>
    <row r="156" spans="21:21" x14ac:dyDescent="0.25">
      <c r="U156"/>
    </row>
    <row r="157" spans="21:21" x14ac:dyDescent="0.25">
      <c r="U157"/>
    </row>
    <row r="158" spans="21:21" x14ac:dyDescent="0.25">
      <c r="U158"/>
    </row>
    <row r="159" spans="21:21" x14ac:dyDescent="0.25">
      <c r="U159"/>
    </row>
    <row r="160" spans="21:21" x14ac:dyDescent="0.25">
      <c r="U160"/>
    </row>
    <row r="161" spans="21:21" x14ac:dyDescent="0.25">
      <c r="U161"/>
    </row>
    <row r="162" spans="21:21" x14ac:dyDescent="0.25">
      <c r="U162"/>
    </row>
    <row r="163" spans="21:21" x14ac:dyDescent="0.25">
      <c r="U163"/>
    </row>
    <row r="164" spans="21:21" x14ac:dyDescent="0.25">
      <c r="U164"/>
    </row>
    <row r="165" spans="21:21" x14ac:dyDescent="0.25">
      <c r="U165"/>
    </row>
    <row r="166" spans="21:21" x14ac:dyDescent="0.25">
      <c r="U166"/>
    </row>
    <row r="167" spans="21:21" x14ac:dyDescent="0.25">
      <c r="U167"/>
    </row>
    <row r="168" spans="21:21" x14ac:dyDescent="0.25">
      <c r="U168"/>
    </row>
    <row r="169" spans="21:21" x14ac:dyDescent="0.25">
      <c r="U169"/>
    </row>
    <row r="170" spans="21:21" x14ac:dyDescent="0.25">
      <c r="U170"/>
    </row>
    <row r="171" spans="21:21" x14ac:dyDescent="0.25">
      <c r="U171"/>
    </row>
    <row r="172" spans="21:21" x14ac:dyDescent="0.25">
      <c r="U172"/>
    </row>
    <row r="173" spans="21:21" x14ac:dyDescent="0.25">
      <c r="U173"/>
    </row>
    <row r="174" spans="21:21" x14ac:dyDescent="0.25">
      <c r="U174"/>
    </row>
    <row r="175" spans="21:21" x14ac:dyDescent="0.25">
      <c r="U175"/>
    </row>
    <row r="176" spans="21:21" x14ac:dyDescent="0.25">
      <c r="U176"/>
    </row>
    <row r="177" spans="21:21" x14ac:dyDescent="0.25">
      <c r="U177"/>
    </row>
    <row r="178" spans="21:21" x14ac:dyDescent="0.25">
      <c r="U178"/>
    </row>
    <row r="179" spans="21:21" x14ac:dyDescent="0.25">
      <c r="U179"/>
    </row>
    <row r="180" spans="21:21" x14ac:dyDescent="0.25">
      <c r="U180"/>
    </row>
    <row r="181" spans="21:21" x14ac:dyDescent="0.25">
      <c r="U181"/>
    </row>
    <row r="182" spans="21:21" x14ac:dyDescent="0.25">
      <c r="U182"/>
    </row>
    <row r="183" spans="21:21" x14ac:dyDescent="0.25">
      <c r="U183"/>
    </row>
    <row r="184" spans="21:21" x14ac:dyDescent="0.25">
      <c r="U184"/>
    </row>
    <row r="185" spans="21:21" x14ac:dyDescent="0.25">
      <c r="U185"/>
    </row>
    <row r="186" spans="21:21" x14ac:dyDescent="0.25">
      <c r="U186"/>
    </row>
    <row r="187" spans="21:21" x14ac:dyDescent="0.25">
      <c r="U187"/>
    </row>
    <row r="188" spans="21:21" x14ac:dyDescent="0.25">
      <c r="U188"/>
    </row>
    <row r="189" spans="21:21" x14ac:dyDescent="0.25">
      <c r="U189"/>
    </row>
    <row r="190" spans="21:21" x14ac:dyDescent="0.25">
      <c r="U190"/>
    </row>
    <row r="191" spans="21:21" x14ac:dyDescent="0.25">
      <c r="U191"/>
    </row>
    <row r="192" spans="21:21" x14ac:dyDescent="0.25">
      <c r="U192"/>
    </row>
    <row r="193" spans="21:21" x14ac:dyDescent="0.25">
      <c r="U193"/>
    </row>
    <row r="194" spans="21:21" x14ac:dyDescent="0.25">
      <c r="U194"/>
    </row>
    <row r="195" spans="21:21" x14ac:dyDescent="0.25">
      <c r="U195"/>
    </row>
    <row r="196" spans="21:21" x14ac:dyDescent="0.25">
      <c r="U196"/>
    </row>
    <row r="197" spans="21:21" x14ac:dyDescent="0.25">
      <c r="U197"/>
    </row>
    <row r="198" spans="21:21" x14ac:dyDescent="0.25">
      <c r="U198"/>
    </row>
    <row r="199" spans="21:21" x14ac:dyDescent="0.25">
      <c r="U199"/>
    </row>
    <row r="200" spans="21:21" x14ac:dyDescent="0.25">
      <c r="U200"/>
    </row>
    <row r="201" spans="21:21" x14ac:dyDescent="0.25">
      <c r="U201"/>
    </row>
    <row r="202" spans="21:21" x14ac:dyDescent="0.25">
      <c r="U202"/>
    </row>
    <row r="203" spans="21:21" x14ac:dyDescent="0.25">
      <c r="U203"/>
    </row>
    <row r="204" spans="21:21" x14ac:dyDescent="0.25">
      <c r="U204"/>
    </row>
    <row r="205" spans="21:21" x14ac:dyDescent="0.25">
      <c r="U205"/>
    </row>
    <row r="206" spans="21:21" x14ac:dyDescent="0.25">
      <c r="U206"/>
    </row>
    <row r="207" spans="21:21" x14ac:dyDescent="0.25">
      <c r="U207"/>
    </row>
    <row r="208" spans="21:21" x14ac:dyDescent="0.25">
      <c r="U208"/>
    </row>
    <row r="209" spans="21:21" x14ac:dyDescent="0.25">
      <c r="U209"/>
    </row>
    <row r="210" spans="21:21" x14ac:dyDescent="0.25">
      <c r="U210"/>
    </row>
    <row r="211" spans="21:21" x14ac:dyDescent="0.25">
      <c r="U211"/>
    </row>
    <row r="212" spans="21:21" x14ac:dyDescent="0.25">
      <c r="U212"/>
    </row>
    <row r="213" spans="21:21" x14ac:dyDescent="0.25">
      <c r="U213"/>
    </row>
    <row r="214" spans="21:21" x14ac:dyDescent="0.25">
      <c r="U214"/>
    </row>
    <row r="215" spans="21:21" x14ac:dyDescent="0.25">
      <c r="U215"/>
    </row>
    <row r="216" spans="21:21" x14ac:dyDescent="0.25">
      <c r="U216"/>
    </row>
    <row r="217" spans="21:21" x14ac:dyDescent="0.25">
      <c r="U217"/>
    </row>
    <row r="218" spans="21:21" x14ac:dyDescent="0.25">
      <c r="U218"/>
    </row>
    <row r="219" spans="21:21" x14ac:dyDescent="0.25">
      <c r="U219"/>
    </row>
    <row r="220" spans="21:21" x14ac:dyDescent="0.25">
      <c r="U220"/>
    </row>
    <row r="221" spans="21:21" x14ac:dyDescent="0.25">
      <c r="U221"/>
    </row>
    <row r="222" spans="21:21" x14ac:dyDescent="0.25">
      <c r="U222"/>
    </row>
    <row r="223" spans="21:21" x14ac:dyDescent="0.25">
      <c r="U223"/>
    </row>
    <row r="224" spans="21:21" x14ac:dyDescent="0.25">
      <c r="U224"/>
    </row>
    <row r="225" spans="21:21" x14ac:dyDescent="0.25">
      <c r="U225"/>
    </row>
    <row r="226" spans="21:21" x14ac:dyDescent="0.25">
      <c r="U226"/>
    </row>
    <row r="227" spans="21:21" x14ac:dyDescent="0.25">
      <c r="U227"/>
    </row>
    <row r="228" spans="21:21" x14ac:dyDescent="0.25">
      <c r="U228"/>
    </row>
    <row r="229" spans="21:21" x14ac:dyDescent="0.25">
      <c r="U229"/>
    </row>
    <row r="230" spans="21:21" x14ac:dyDescent="0.25">
      <c r="U230"/>
    </row>
    <row r="231" spans="21:21" x14ac:dyDescent="0.25">
      <c r="U231"/>
    </row>
    <row r="232" spans="21:21" x14ac:dyDescent="0.25">
      <c r="U232"/>
    </row>
    <row r="233" spans="21:21" x14ac:dyDescent="0.25">
      <c r="U233"/>
    </row>
    <row r="234" spans="21:21" x14ac:dyDescent="0.25">
      <c r="U234"/>
    </row>
    <row r="235" spans="21:21" x14ac:dyDescent="0.25">
      <c r="U235"/>
    </row>
    <row r="236" spans="21:21" x14ac:dyDescent="0.25">
      <c r="U236"/>
    </row>
    <row r="237" spans="21:21" x14ac:dyDescent="0.25">
      <c r="U237"/>
    </row>
    <row r="238" spans="21:21" x14ac:dyDescent="0.25">
      <c r="U238"/>
    </row>
    <row r="239" spans="21:21" x14ac:dyDescent="0.25">
      <c r="U239"/>
    </row>
    <row r="240" spans="21:21" x14ac:dyDescent="0.25">
      <c r="U240"/>
    </row>
    <row r="241" spans="21:21" x14ac:dyDescent="0.25">
      <c r="U241"/>
    </row>
    <row r="242" spans="21:21" x14ac:dyDescent="0.25">
      <c r="U242"/>
    </row>
    <row r="243" spans="21:21" x14ac:dyDescent="0.25">
      <c r="U243"/>
    </row>
    <row r="244" spans="21:21" x14ac:dyDescent="0.25">
      <c r="U244"/>
    </row>
    <row r="245" spans="21:21" x14ac:dyDescent="0.25">
      <c r="U245"/>
    </row>
    <row r="246" spans="21:21" x14ac:dyDescent="0.25">
      <c r="U246"/>
    </row>
    <row r="247" spans="21:21" x14ac:dyDescent="0.25">
      <c r="U247"/>
    </row>
    <row r="248" spans="21:21" x14ac:dyDescent="0.25">
      <c r="U248"/>
    </row>
    <row r="249" spans="21:21" x14ac:dyDescent="0.25">
      <c r="U249"/>
    </row>
    <row r="250" spans="21:21" x14ac:dyDescent="0.25">
      <c r="U250"/>
    </row>
    <row r="251" spans="21:21" x14ac:dyDescent="0.25">
      <c r="U251"/>
    </row>
    <row r="252" spans="21:21" x14ac:dyDescent="0.25">
      <c r="U252"/>
    </row>
    <row r="253" spans="21:21" x14ac:dyDescent="0.25">
      <c r="U253"/>
    </row>
    <row r="254" spans="21:21" x14ac:dyDescent="0.25">
      <c r="U254"/>
    </row>
    <row r="255" spans="21:21" x14ac:dyDescent="0.25">
      <c r="U255"/>
    </row>
    <row r="256" spans="21:21" x14ac:dyDescent="0.25">
      <c r="U256"/>
    </row>
    <row r="257" spans="21:21" x14ac:dyDescent="0.25">
      <c r="U257"/>
    </row>
    <row r="258" spans="21:21" x14ac:dyDescent="0.25">
      <c r="U258"/>
    </row>
    <row r="259" spans="21:21" x14ac:dyDescent="0.25">
      <c r="U259"/>
    </row>
    <row r="260" spans="21:21" x14ac:dyDescent="0.25">
      <c r="U260"/>
    </row>
    <row r="261" spans="21:21" x14ac:dyDescent="0.25">
      <c r="U261"/>
    </row>
    <row r="262" spans="21:21" x14ac:dyDescent="0.25">
      <c r="U262"/>
    </row>
    <row r="263" spans="21:21" x14ac:dyDescent="0.25">
      <c r="U263"/>
    </row>
    <row r="264" spans="21:21" x14ac:dyDescent="0.25">
      <c r="U264"/>
    </row>
    <row r="265" spans="21:21" x14ac:dyDescent="0.25">
      <c r="U265"/>
    </row>
    <row r="266" spans="21:21" x14ac:dyDescent="0.25">
      <c r="U266"/>
    </row>
    <row r="267" spans="21:21" x14ac:dyDescent="0.25">
      <c r="U267"/>
    </row>
    <row r="268" spans="21:21" x14ac:dyDescent="0.25">
      <c r="U268"/>
    </row>
    <row r="269" spans="21:21" x14ac:dyDescent="0.25">
      <c r="U269"/>
    </row>
    <row r="270" spans="21:21" x14ac:dyDescent="0.25">
      <c r="U270"/>
    </row>
    <row r="271" spans="21:21" x14ac:dyDescent="0.25">
      <c r="U271"/>
    </row>
    <row r="272" spans="21:21" x14ac:dyDescent="0.25">
      <c r="U272"/>
    </row>
    <row r="273" spans="21:21" x14ac:dyDescent="0.25">
      <c r="U273"/>
    </row>
    <row r="274" spans="21:21" x14ac:dyDescent="0.25">
      <c r="U274"/>
    </row>
    <row r="275" spans="21:21" x14ac:dyDescent="0.25">
      <c r="U275"/>
    </row>
    <row r="276" spans="21:21" x14ac:dyDescent="0.25">
      <c r="U276"/>
    </row>
    <row r="277" spans="21:21" x14ac:dyDescent="0.25">
      <c r="U277"/>
    </row>
    <row r="278" spans="21:21" x14ac:dyDescent="0.25">
      <c r="U278"/>
    </row>
    <row r="279" spans="21:21" x14ac:dyDescent="0.25">
      <c r="U279"/>
    </row>
    <row r="280" spans="21:21" x14ac:dyDescent="0.25">
      <c r="U280"/>
    </row>
    <row r="281" spans="21:21" x14ac:dyDescent="0.25">
      <c r="U281"/>
    </row>
    <row r="282" spans="21:21" x14ac:dyDescent="0.25">
      <c r="U282"/>
    </row>
    <row r="283" spans="21:21" x14ac:dyDescent="0.25">
      <c r="U283"/>
    </row>
    <row r="284" spans="21:21" x14ac:dyDescent="0.25">
      <c r="U284"/>
    </row>
    <row r="285" spans="21:21" x14ac:dyDescent="0.25">
      <c r="U285"/>
    </row>
    <row r="286" spans="21:21" x14ac:dyDescent="0.25">
      <c r="U286"/>
    </row>
    <row r="287" spans="21:21" x14ac:dyDescent="0.25">
      <c r="U287"/>
    </row>
    <row r="288" spans="21:21" x14ac:dyDescent="0.25">
      <c r="U288"/>
    </row>
    <row r="289" spans="21:21" x14ac:dyDescent="0.25">
      <c r="U289"/>
    </row>
    <row r="290" spans="21:21" x14ac:dyDescent="0.25">
      <c r="U290"/>
    </row>
    <row r="291" spans="21:21" x14ac:dyDescent="0.25">
      <c r="U291"/>
    </row>
    <row r="292" spans="21:21" x14ac:dyDescent="0.25">
      <c r="U292"/>
    </row>
    <row r="293" spans="21:21" x14ac:dyDescent="0.25">
      <c r="U293"/>
    </row>
    <row r="294" spans="21:21" x14ac:dyDescent="0.25">
      <c r="U294"/>
    </row>
    <row r="295" spans="21:21" x14ac:dyDescent="0.25">
      <c r="U295"/>
    </row>
    <row r="296" spans="21:21" x14ac:dyDescent="0.25">
      <c r="U296"/>
    </row>
    <row r="297" spans="21:21" x14ac:dyDescent="0.25">
      <c r="U297"/>
    </row>
    <row r="298" spans="21:21" x14ac:dyDescent="0.25">
      <c r="U298"/>
    </row>
    <row r="299" spans="21:21" x14ac:dyDescent="0.25">
      <c r="U299"/>
    </row>
    <row r="300" spans="21:21" x14ac:dyDescent="0.25">
      <c r="U300"/>
    </row>
    <row r="301" spans="21:21" x14ac:dyDescent="0.25">
      <c r="U301"/>
    </row>
    <row r="302" spans="21:21" x14ac:dyDescent="0.25">
      <c r="U302"/>
    </row>
    <row r="303" spans="21:21" x14ac:dyDescent="0.25">
      <c r="U303"/>
    </row>
    <row r="304" spans="21:21" x14ac:dyDescent="0.25">
      <c r="U304"/>
    </row>
    <row r="305" spans="21:21" x14ac:dyDescent="0.25">
      <c r="U305"/>
    </row>
    <row r="306" spans="21:21" x14ac:dyDescent="0.25">
      <c r="U306"/>
    </row>
    <row r="307" spans="21:21" x14ac:dyDescent="0.25">
      <c r="U307"/>
    </row>
    <row r="308" spans="21:21" x14ac:dyDescent="0.25">
      <c r="U308"/>
    </row>
    <row r="309" spans="21:21" x14ac:dyDescent="0.25">
      <c r="U309"/>
    </row>
    <row r="310" spans="21:21" x14ac:dyDescent="0.25">
      <c r="U310"/>
    </row>
    <row r="311" spans="21:21" x14ac:dyDescent="0.25">
      <c r="U311"/>
    </row>
    <row r="312" spans="21:21" x14ac:dyDescent="0.25">
      <c r="U312"/>
    </row>
    <row r="313" spans="21:21" x14ac:dyDescent="0.25">
      <c r="U313"/>
    </row>
    <row r="314" spans="21:21" x14ac:dyDescent="0.25">
      <c r="U314"/>
    </row>
    <row r="315" spans="21:21" x14ac:dyDescent="0.25">
      <c r="U315"/>
    </row>
    <row r="316" spans="21:21" x14ac:dyDescent="0.25">
      <c r="U316"/>
    </row>
    <row r="317" spans="21:21" x14ac:dyDescent="0.25">
      <c r="U317"/>
    </row>
    <row r="318" spans="21:21" x14ac:dyDescent="0.25">
      <c r="U318"/>
    </row>
    <row r="319" spans="21:21" x14ac:dyDescent="0.25">
      <c r="U319"/>
    </row>
    <row r="320" spans="21:21" x14ac:dyDescent="0.25">
      <c r="U320"/>
    </row>
    <row r="321" spans="21:21" x14ac:dyDescent="0.25">
      <c r="U321"/>
    </row>
    <row r="322" spans="21:21" x14ac:dyDescent="0.25">
      <c r="U322"/>
    </row>
    <row r="323" spans="21:21" x14ac:dyDescent="0.25">
      <c r="U323"/>
    </row>
    <row r="324" spans="21:21" x14ac:dyDescent="0.25">
      <c r="U324"/>
    </row>
    <row r="325" spans="21:21" x14ac:dyDescent="0.25">
      <c r="U325"/>
    </row>
    <row r="326" spans="21:21" x14ac:dyDescent="0.25">
      <c r="U326"/>
    </row>
    <row r="327" spans="21:21" x14ac:dyDescent="0.25">
      <c r="U327"/>
    </row>
    <row r="328" spans="21:21" x14ac:dyDescent="0.25">
      <c r="U328"/>
    </row>
    <row r="329" spans="21:21" x14ac:dyDescent="0.25">
      <c r="U329"/>
    </row>
    <row r="330" spans="21:21" x14ac:dyDescent="0.25">
      <c r="U330"/>
    </row>
    <row r="331" spans="21:21" x14ac:dyDescent="0.25">
      <c r="U331"/>
    </row>
    <row r="332" spans="21:21" x14ac:dyDescent="0.25">
      <c r="U332"/>
    </row>
    <row r="333" spans="21:21" x14ac:dyDescent="0.25">
      <c r="U333"/>
    </row>
    <row r="334" spans="21:21" x14ac:dyDescent="0.25">
      <c r="U334"/>
    </row>
    <row r="335" spans="21:21" x14ac:dyDescent="0.25">
      <c r="U335"/>
    </row>
    <row r="336" spans="21:21" x14ac:dyDescent="0.25">
      <c r="U336"/>
    </row>
    <row r="337" spans="21:21" x14ac:dyDescent="0.25">
      <c r="U337"/>
    </row>
    <row r="338" spans="21:21" x14ac:dyDescent="0.25">
      <c r="U338"/>
    </row>
    <row r="339" spans="21:21" x14ac:dyDescent="0.25">
      <c r="U339"/>
    </row>
    <row r="340" spans="21:21" x14ac:dyDescent="0.25">
      <c r="U340"/>
    </row>
    <row r="341" spans="21:21" x14ac:dyDescent="0.25">
      <c r="U341"/>
    </row>
    <row r="342" spans="21:21" x14ac:dyDescent="0.25">
      <c r="U342"/>
    </row>
    <row r="343" spans="21:21" x14ac:dyDescent="0.25">
      <c r="U343"/>
    </row>
    <row r="344" spans="21:21" x14ac:dyDescent="0.25">
      <c r="U344"/>
    </row>
    <row r="345" spans="21:21" x14ac:dyDescent="0.25">
      <c r="U345"/>
    </row>
    <row r="346" spans="21:21" x14ac:dyDescent="0.25">
      <c r="U346"/>
    </row>
    <row r="347" spans="21:21" x14ac:dyDescent="0.25">
      <c r="U347"/>
    </row>
    <row r="348" spans="21:21" x14ac:dyDescent="0.25">
      <c r="U348"/>
    </row>
    <row r="349" spans="21:21" x14ac:dyDescent="0.25">
      <c r="U349"/>
    </row>
    <row r="350" spans="21:21" x14ac:dyDescent="0.25">
      <c r="U350"/>
    </row>
    <row r="351" spans="21:21" x14ac:dyDescent="0.25">
      <c r="U351"/>
    </row>
    <row r="352" spans="21:21" x14ac:dyDescent="0.25">
      <c r="U352"/>
    </row>
    <row r="353" spans="21:21" x14ac:dyDescent="0.25">
      <c r="U353"/>
    </row>
    <row r="354" spans="21:21" x14ac:dyDescent="0.25">
      <c r="U354"/>
    </row>
    <row r="355" spans="21:21" x14ac:dyDescent="0.25">
      <c r="U355"/>
    </row>
    <row r="356" spans="21:21" x14ac:dyDescent="0.25">
      <c r="U356"/>
    </row>
    <row r="357" spans="21:21" x14ac:dyDescent="0.25">
      <c r="U357"/>
    </row>
    <row r="358" spans="21:21" x14ac:dyDescent="0.25">
      <c r="U358"/>
    </row>
    <row r="359" spans="21:21" x14ac:dyDescent="0.25">
      <c r="U359"/>
    </row>
    <row r="360" spans="21:21" x14ac:dyDescent="0.25">
      <c r="U360"/>
    </row>
    <row r="361" spans="21:21" x14ac:dyDescent="0.25">
      <c r="U361"/>
    </row>
    <row r="362" spans="21:21" x14ac:dyDescent="0.25">
      <c r="U362"/>
    </row>
    <row r="363" spans="21:21" x14ac:dyDescent="0.25">
      <c r="U363"/>
    </row>
    <row r="364" spans="21:21" x14ac:dyDescent="0.25">
      <c r="U364"/>
    </row>
    <row r="365" spans="21:21" x14ac:dyDescent="0.25">
      <c r="U365"/>
    </row>
    <row r="366" spans="21:21" x14ac:dyDescent="0.25">
      <c r="U366"/>
    </row>
    <row r="367" spans="21:21" x14ac:dyDescent="0.25">
      <c r="U367"/>
    </row>
    <row r="368" spans="21:21" x14ac:dyDescent="0.25">
      <c r="U368"/>
    </row>
    <row r="369" spans="21:21" x14ac:dyDescent="0.25">
      <c r="U369"/>
    </row>
    <row r="370" spans="21:21" x14ac:dyDescent="0.25">
      <c r="U370"/>
    </row>
    <row r="371" spans="21:21" x14ac:dyDescent="0.25">
      <c r="U371"/>
    </row>
    <row r="372" spans="21:21" x14ac:dyDescent="0.25">
      <c r="U372"/>
    </row>
    <row r="373" spans="21:21" x14ac:dyDescent="0.25">
      <c r="U373"/>
    </row>
    <row r="374" spans="21:21" x14ac:dyDescent="0.25">
      <c r="U374"/>
    </row>
    <row r="375" spans="21:21" x14ac:dyDescent="0.25">
      <c r="U375"/>
    </row>
    <row r="376" spans="21:21" x14ac:dyDescent="0.25">
      <c r="U376"/>
    </row>
    <row r="377" spans="21:21" x14ac:dyDescent="0.25">
      <c r="U377"/>
    </row>
    <row r="378" spans="21:21" x14ac:dyDescent="0.25">
      <c r="U378"/>
    </row>
    <row r="379" spans="21:21" x14ac:dyDescent="0.25">
      <c r="U379"/>
    </row>
    <row r="380" spans="21:21" x14ac:dyDescent="0.25">
      <c r="U380"/>
    </row>
    <row r="381" spans="21:21" x14ac:dyDescent="0.25">
      <c r="U381"/>
    </row>
    <row r="382" spans="21:21" x14ac:dyDescent="0.25">
      <c r="U382"/>
    </row>
    <row r="383" spans="21:21" x14ac:dyDescent="0.25">
      <c r="U383"/>
    </row>
    <row r="384" spans="21:21" x14ac:dyDescent="0.25">
      <c r="U384"/>
    </row>
    <row r="385" spans="21:21" x14ac:dyDescent="0.25">
      <c r="U385"/>
    </row>
    <row r="386" spans="21:21" x14ac:dyDescent="0.25">
      <c r="U386"/>
    </row>
    <row r="387" spans="21:21" x14ac:dyDescent="0.25">
      <c r="U387"/>
    </row>
    <row r="388" spans="21:21" x14ac:dyDescent="0.25">
      <c r="U388"/>
    </row>
    <row r="389" spans="21:21" x14ac:dyDescent="0.25">
      <c r="U389"/>
    </row>
    <row r="390" spans="21:21" x14ac:dyDescent="0.25">
      <c r="U390"/>
    </row>
    <row r="391" spans="21:21" x14ac:dyDescent="0.25">
      <c r="U391"/>
    </row>
    <row r="392" spans="21:21" x14ac:dyDescent="0.25">
      <c r="U392"/>
    </row>
    <row r="393" spans="21:21" x14ac:dyDescent="0.25">
      <c r="U393"/>
    </row>
    <row r="394" spans="21:21" x14ac:dyDescent="0.25">
      <c r="U394"/>
    </row>
    <row r="395" spans="21:21" x14ac:dyDescent="0.25">
      <c r="U395"/>
    </row>
    <row r="396" spans="21:21" x14ac:dyDescent="0.25">
      <c r="U396"/>
    </row>
    <row r="397" spans="21:21" x14ac:dyDescent="0.25">
      <c r="U397"/>
    </row>
    <row r="398" spans="21:21" x14ac:dyDescent="0.25">
      <c r="U398"/>
    </row>
    <row r="399" spans="21:21" x14ac:dyDescent="0.25">
      <c r="U399"/>
    </row>
    <row r="400" spans="21:21" x14ac:dyDescent="0.25">
      <c r="U400"/>
    </row>
    <row r="401" spans="21:21" x14ac:dyDescent="0.25">
      <c r="U401"/>
    </row>
    <row r="402" spans="21:21" x14ac:dyDescent="0.25">
      <c r="U402"/>
    </row>
    <row r="403" spans="21:21" x14ac:dyDescent="0.25">
      <c r="U403"/>
    </row>
    <row r="404" spans="21:21" x14ac:dyDescent="0.25">
      <c r="U404"/>
    </row>
    <row r="405" spans="21:21" x14ac:dyDescent="0.25">
      <c r="U405"/>
    </row>
    <row r="406" spans="21:21" x14ac:dyDescent="0.25">
      <c r="U406"/>
    </row>
    <row r="407" spans="21:21" x14ac:dyDescent="0.25">
      <c r="U407"/>
    </row>
    <row r="408" spans="21:21" x14ac:dyDescent="0.25">
      <c r="U408"/>
    </row>
    <row r="409" spans="21:21" x14ac:dyDescent="0.25">
      <c r="U409"/>
    </row>
    <row r="410" spans="21:21" x14ac:dyDescent="0.25">
      <c r="U410"/>
    </row>
    <row r="411" spans="21:21" x14ac:dyDescent="0.25">
      <c r="U411"/>
    </row>
    <row r="412" spans="21:21" x14ac:dyDescent="0.25">
      <c r="U412"/>
    </row>
    <row r="413" spans="21:21" x14ac:dyDescent="0.25">
      <c r="U413"/>
    </row>
    <row r="414" spans="21:21" x14ac:dyDescent="0.25">
      <c r="U414"/>
    </row>
    <row r="415" spans="21:21" x14ac:dyDescent="0.25">
      <c r="U415"/>
    </row>
    <row r="416" spans="21:21" x14ac:dyDescent="0.25">
      <c r="U416"/>
    </row>
    <row r="417" spans="21:21" x14ac:dyDescent="0.25">
      <c r="U417"/>
    </row>
    <row r="418" spans="21:21" x14ac:dyDescent="0.25">
      <c r="U418"/>
    </row>
    <row r="419" spans="21:21" x14ac:dyDescent="0.25">
      <c r="U419"/>
    </row>
    <row r="420" spans="21:21" x14ac:dyDescent="0.25">
      <c r="U420"/>
    </row>
    <row r="421" spans="21:21" x14ac:dyDescent="0.25">
      <c r="U421"/>
    </row>
    <row r="422" spans="21:21" x14ac:dyDescent="0.25">
      <c r="U422"/>
    </row>
    <row r="423" spans="21:21" x14ac:dyDescent="0.25">
      <c r="U423"/>
    </row>
    <row r="424" spans="21:21" x14ac:dyDescent="0.25">
      <c r="U424"/>
    </row>
    <row r="425" spans="21:21" x14ac:dyDescent="0.25">
      <c r="U425"/>
    </row>
    <row r="426" spans="21:21" x14ac:dyDescent="0.25">
      <c r="U426"/>
    </row>
    <row r="427" spans="21:21" x14ac:dyDescent="0.25">
      <c r="U427"/>
    </row>
    <row r="428" spans="21:21" x14ac:dyDescent="0.25">
      <c r="U428"/>
    </row>
    <row r="429" spans="21:21" x14ac:dyDescent="0.25">
      <c r="U429"/>
    </row>
    <row r="430" spans="21:21" x14ac:dyDescent="0.25">
      <c r="U430"/>
    </row>
    <row r="431" spans="21:21" x14ac:dyDescent="0.25">
      <c r="U431"/>
    </row>
    <row r="432" spans="21:21" x14ac:dyDescent="0.25">
      <c r="U432"/>
    </row>
    <row r="433" spans="21:21" x14ac:dyDescent="0.25">
      <c r="U433"/>
    </row>
    <row r="434" spans="21:21" x14ac:dyDescent="0.25">
      <c r="U434"/>
    </row>
    <row r="435" spans="21:21" x14ac:dyDescent="0.25">
      <c r="U435"/>
    </row>
    <row r="436" spans="21:21" x14ac:dyDescent="0.25">
      <c r="U436"/>
    </row>
    <row r="437" spans="21:21" x14ac:dyDescent="0.25">
      <c r="U437"/>
    </row>
    <row r="438" spans="21:21" x14ac:dyDescent="0.25">
      <c r="U438"/>
    </row>
    <row r="439" spans="21:21" x14ac:dyDescent="0.25">
      <c r="U439"/>
    </row>
    <row r="440" spans="21:21" x14ac:dyDescent="0.25">
      <c r="U440"/>
    </row>
    <row r="441" spans="21:21" x14ac:dyDescent="0.25">
      <c r="U441"/>
    </row>
    <row r="442" spans="21:21" x14ac:dyDescent="0.25">
      <c r="U442"/>
    </row>
    <row r="443" spans="21:21" x14ac:dyDescent="0.25">
      <c r="U443"/>
    </row>
    <row r="444" spans="21:21" x14ac:dyDescent="0.25">
      <c r="U444"/>
    </row>
    <row r="445" spans="21:21" x14ac:dyDescent="0.25">
      <c r="U445"/>
    </row>
    <row r="446" spans="21:21" x14ac:dyDescent="0.25">
      <c r="U446"/>
    </row>
    <row r="447" spans="21:21" x14ac:dyDescent="0.25">
      <c r="U447"/>
    </row>
    <row r="448" spans="21:21" x14ac:dyDescent="0.25">
      <c r="U448"/>
    </row>
    <row r="449" spans="21:21" x14ac:dyDescent="0.25">
      <c r="U449"/>
    </row>
    <row r="450" spans="21:21" x14ac:dyDescent="0.25">
      <c r="U450"/>
    </row>
    <row r="451" spans="21:21" x14ac:dyDescent="0.25">
      <c r="U451"/>
    </row>
    <row r="452" spans="21:21" x14ac:dyDescent="0.25">
      <c r="U452"/>
    </row>
    <row r="453" spans="21:21" x14ac:dyDescent="0.25">
      <c r="U453"/>
    </row>
    <row r="454" spans="21:21" x14ac:dyDescent="0.25">
      <c r="U454"/>
    </row>
    <row r="455" spans="21:21" x14ac:dyDescent="0.25">
      <c r="U455"/>
    </row>
    <row r="456" spans="21:21" x14ac:dyDescent="0.25">
      <c r="U456"/>
    </row>
    <row r="457" spans="21:21" x14ac:dyDescent="0.25">
      <c r="U457"/>
    </row>
    <row r="458" spans="21:21" x14ac:dyDescent="0.25">
      <c r="U458"/>
    </row>
    <row r="459" spans="21:21" x14ac:dyDescent="0.25">
      <c r="U459"/>
    </row>
    <row r="460" spans="21:21" x14ac:dyDescent="0.25">
      <c r="U460"/>
    </row>
    <row r="461" spans="21:21" x14ac:dyDescent="0.25">
      <c r="U461"/>
    </row>
    <row r="462" spans="21:21" x14ac:dyDescent="0.25">
      <c r="U462"/>
    </row>
    <row r="463" spans="21:21" x14ac:dyDescent="0.25">
      <c r="U463"/>
    </row>
    <row r="464" spans="21:21" x14ac:dyDescent="0.25">
      <c r="U464"/>
    </row>
    <row r="465" spans="21:21" x14ac:dyDescent="0.25">
      <c r="U465"/>
    </row>
    <row r="466" spans="21:21" x14ac:dyDescent="0.25">
      <c r="U466"/>
    </row>
    <row r="467" spans="21:21" x14ac:dyDescent="0.25">
      <c r="U467"/>
    </row>
    <row r="468" spans="21:21" x14ac:dyDescent="0.25">
      <c r="U468"/>
    </row>
    <row r="469" spans="21:21" x14ac:dyDescent="0.25">
      <c r="U469"/>
    </row>
    <row r="470" spans="21:21" x14ac:dyDescent="0.25">
      <c r="U470"/>
    </row>
    <row r="471" spans="21:21" x14ac:dyDescent="0.25">
      <c r="U471"/>
    </row>
    <row r="472" spans="21:21" x14ac:dyDescent="0.25">
      <c r="U472"/>
    </row>
    <row r="473" spans="21:21" x14ac:dyDescent="0.25">
      <c r="U473"/>
    </row>
    <row r="474" spans="21:21" x14ac:dyDescent="0.25">
      <c r="U474"/>
    </row>
    <row r="475" spans="21:21" x14ac:dyDescent="0.25">
      <c r="U475"/>
    </row>
    <row r="476" spans="21:21" x14ac:dyDescent="0.25">
      <c r="U476"/>
    </row>
    <row r="477" spans="21:21" x14ac:dyDescent="0.25">
      <c r="U477"/>
    </row>
    <row r="478" spans="21:21" x14ac:dyDescent="0.25">
      <c r="U478"/>
    </row>
    <row r="479" spans="21:21" x14ac:dyDescent="0.25">
      <c r="U479"/>
    </row>
    <row r="480" spans="21:21" x14ac:dyDescent="0.25">
      <c r="U480"/>
    </row>
    <row r="481" spans="21:21" x14ac:dyDescent="0.25">
      <c r="U481"/>
    </row>
    <row r="482" spans="21:21" x14ac:dyDescent="0.25">
      <c r="U482"/>
    </row>
    <row r="483" spans="21:21" x14ac:dyDescent="0.25">
      <c r="U483"/>
    </row>
    <row r="484" spans="21:21" x14ac:dyDescent="0.25">
      <c r="U484"/>
    </row>
    <row r="485" spans="21:21" x14ac:dyDescent="0.25">
      <c r="U485"/>
    </row>
    <row r="486" spans="21:21" x14ac:dyDescent="0.25">
      <c r="U486"/>
    </row>
    <row r="487" spans="21:21" x14ac:dyDescent="0.25">
      <c r="U487"/>
    </row>
    <row r="488" spans="21:21" x14ac:dyDescent="0.25">
      <c r="U488"/>
    </row>
    <row r="489" spans="21:21" x14ac:dyDescent="0.25">
      <c r="U489"/>
    </row>
    <row r="490" spans="21:21" x14ac:dyDescent="0.25">
      <c r="U490"/>
    </row>
    <row r="491" spans="21:21" x14ac:dyDescent="0.25">
      <c r="U491"/>
    </row>
    <row r="492" spans="21:21" x14ac:dyDescent="0.25">
      <c r="U492"/>
    </row>
    <row r="493" spans="21:21" x14ac:dyDescent="0.25">
      <c r="U493"/>
    </row>
    <row r="494" spans="21:21" x14ac:dyDescent="0.25">
      <c r="U494"/>
    </row>
    <row r="495" spans="21:21" x14ac:dyDescent="0.25">
      <c r="U495"/>
    </row>
    <row r="496" spans="21:21" x14ac:dyDescent="0.25">
      <c r="U496"/>
    </row>
    <row r="497" spans="21:21" x14ac:dyDescent="0.25">
      <c r="U497"/>
    </row>
    <row r="498" spans="21:21" x14ac:dyDescent="0.25">
      <c r="U498"/>
    </row>
    <row r="499" spans="21:21" x14ac:dyDescent="0.25">
      <c r="U499"/>
    </row>
    <row r="500" spans="21:21" x14ac:dyDescent="0.25">
      <c r="U500"/>
    </row>
    <row r="501" spans="21:21" x14ac:dyDescent="0.25">
      <c r="U501"/>
    </row>
    <row r="502" spans="21:21" x14ac:dyDescent="0.25">
      <c r="U502"/>
    </row>
    <row r="503" spans="21:21" x14ac:dyDescent="0.25">
      <c r="U503"/>
    </row>
    <row r="504" spans="21:21" x14ac:dyDescent="0.25">
      <c r="U504"/>
    </row>
    <row r="505" spans="21:21" x14ac:dyDescent="0.25">
      <c r="U505"/>
    </row>
    <row r="506" spans="21:21" x14ac:dyDescent="0.25">
      <c r="U506"/>
    </row>
    <row r="507" spans="21:21" x14ac:dyDescent="0.25">
      <c r="U507"/>
    </row>
    <row r="508" spans="21:21" x14ac:dyDescent="0.25">
      <c r="U508"/>
    </row>
    <row r="509" spans="21:21" x14ac:dyDescent="0.25">
      <c r="U509"/>
    </row>
    <row r="510" spans="21:21" x14ac:dyDescent="0.25">
      <c r="U510"/>
    </row>
    <row r="511" spans="21:21" x14ac:dyDescent="0.25">
      <c r="U511"/>
    </row>
    <row r="512" spans="21:21" x14ac:dyDescent="0.25">
      <c r="U512"/>
    </row>
    <row r="513" spans="21:21" x14ac:dyDescent="0.25">
      <c r="U513"/>
    </row>
    <row r="514" spans="21:21" x14ac:dyDescent="0.25">
      <c r="U514"/>
    </row>
    <row r="515" spans="21:21" x14ac:dyDescent="0.25">
      <c r="U515"/>
    </row>
    <row r="516" spans="21:21" x14ac:dyDescent="0.25">
      <c r="U516"/>
    </row>
    <row r="517" spans="21:21" x14ac:dyDescent="0.25">
      <c r="U517"/>
    </row>
    <row r="518" spans="21:21" x14ac:dyDescent="0.25">
      <c r="U518"/>
    </row>
    <row r="519" spans="21:21" x14ac:dyDescent="0.25">
      <c r="U519"/>
    </row>
    <row r="520" spans="21:21" x14ac:dyDescent="0.25">
      <c r="U520"/>
    </row>
    <row r="521" spans="21:21" x14ac:dyDescent="0.25">
      <c r="U521"/>
    </row>
    <row r="522" spans="21:21" x14ac:dyDescent="0.25">
      <c r="U522"/>
    </row>
    <row r="523" spans="21:21" x14ac:dyDescent="0.25">
      <c r="U523"/>
    </row>
    <row r="524" spans="21:21" x14ac:dyDescent="0.25">
      <c r="U524"/>
    </row>
    <row r="525" spans="21:21" x14ac:dyDescent="0.25">
      <c r="U525"/>
    </row>
    <row r="526" spans="21:21" x14ac:dyDescent="0.25">
      <c r="U526"/>
    </row>
    <row r="527" spans="21:21" x14ac:dyDescent="0.25">
      <c r="U527"/>
    </row>
    <row r="528" spans="21:21" x14ac:dyDescent="0.25">
      <c r="U528"/>
    </row>
    <row r="529" spans="21:21" x14ac:dyDescent="0.25">
      <c r="U529"/>
    </row>
    <row r="530" spans="21:21" x14ac:dyDescent="0.25">
      <c r="U530"/>
    </row>
    <row r="531" spans="21:21" x14ac:dyDescent="0.25">
      <c r="U531"/>
    </row>
    <row r="532" spans="21:21" x14ac:dyDescent="0.25">
      <c r="U532"/>
    </row>
    <row r="533" spans="21:21" x14ac:dyDescent="0.25">
      <c r="U533"/>
    </row>
    <row r="534" spans="21:21" x14ac:dyDescent="0.25">
      <c r="U534"/>
    </row>
    <row r="535" spans="21:21" x14ac:dyDescent="0.25">
      <c r="U535"/>
    </row>
    <row r="536" spans="21:21" x14ac:dyDescent="0.25">
      <c r="U536"/>
    </row>
    <row r="537" spans="21:21" x14ac:dyDescent="0.25">
      <c r="U537"/>
    </row>
    <row r="538" spans="21:21" x14ac:dyDescent="0.25">
      <c r="U538"/>
    </row>
    <row r="539" spans="21:21" x14ac:dyDescent="0.25">
      <c r="U539"/>
    </row>
    <row r="540" spans="21:21" x14ac:dyDescent="0.25">
      <c r="U540"/>
    </row>
    <row r="541" spans="21:21" x14ac:dyDescent="0.25">
      <c r="U541"/>
    </row>
    <row r="542" spans="21:21" x14ac:dyDescent="0.25">
      <c r="U542"/>
    </row>
    <row r="543" spans="21:21" x14ac:dyDescent="0.25">
      <c r="U543"/>
    </row>
    <row r="544" spans="21:21" x14ac:dyDescent="0.25">
      <c r="U544"/>
    </row>
    <row r="545" spans="21:21" x14ac:dyDescent="0.25">
      <c r="U545"/>
    </row>
    <row r="546" spans="21:21" x14ac:dyDescent="0.25">
      <c r="U546"/>
    </row>
    <row r="547" spans="21:21" x14ac:dyDescent="0.25">
      <c r="U547"/>
    </row>
    <row r="548" spans="21:21" x14ac:dyDescent="0.25">
      <c r="U548"/>
    </row>
    <row r="549" spans="21:21" x14ac:dyDescent="0.25">
      <c r="U549"/>
    </row>
    <row r="550" spans="21:21" x14ac:dyDescent="0.25">
      <c r="U550"/>
    </row>
    <row r="551" spans="21:21" x14ac:dyDescent="0.25">
      <c r="U551"/>
    </row>
    <row r="552" spans="21:21" x14ac:dyDescent="0.25">
      <c r="U552"/>
    </row>
    <row r="553" spans="21:21" x14ac:dyDescent="0.25">
      <c r="U553"/>
    </row>
    <row r="554" spans="21:21" x14ac:dyDescent="0.25">
      <c r="U554"/>
    </row>
    <row r="555" spans="21:21" x14ac:dyDescent="0.25">
      <c r="U555"/>
    </row>
    <row r="556" spans="21:21" x14ac:dyDescent="0.25">
      <c r="U556"/>
    </row>
    <row r="557" spans="21:21" x14ac:dyDescent="0.25">
      <c r="U557"/>
    </row>
    <row r="558" spans="21:21" x14ac:dyDescent="0.25">
      <c r="U558"/>
    </row>
    <row r="559" spans="21:21" x14ac:dyDescent="0.25">
      <c r="U559"/>
    </row>
    <row r="560" spans="21:21" x14ac:dyDescent="0.25">
      <c r="U560"/>
    </row>
    <row r="561" spans="21:21" x14ac:dyDescent="0.25">
      <c r="U561"/>
    </row>
    <row r="562" spans="21:21" x14ac:dyDescent="0.25">
      <c r="U562"/>
    </row>
    <row r="563" spans="21:21" x14ac:dyDescent="0.25">
      <c r="U563"/>
    </row>
    <row r="564" spans="21:21" x14ac:dyDescent="0.25">
      <c r="U564"/>
    </row>
    <row r="565" spans="21:21" x14ac:dyDescent="0.25">
      <c r="U565"/>
    </row>
    <row r="566" spans="21:21" x14ac:dyDescent="0.25">
      <c r="U566"/>
    </row>
    <row r="567" spans="21:21" x14ac:dyDescent="0.25">
      <c r="U567"/>
    </row>
    <row r="568" spans="21:21" x14ac:dyDescent="0.25">
      <c r="U568"/>
    </row>
    <row r="569" spans="21:21" x14ac:dyDescent="0.25">
      <c r="U569"/>
    </row>
    <row r="570" spans="21:21" x14ac:dyDescent="0.25">
      <c r="U570"/>
    </row>
    <row r="571" spans="21:21" x14ac:dyDescent="0.25">
      <c r="U571"/>
    </row>
    <row r="572" spans="21:21" x14ac:dyDescent="0.25">
      <c r="U572"/>
    </row>
    <row r="573" spans="21:21" x14ac:dyDescent="0.25">
      <c r="U573"/>
    </row>
    <row r="574" spans="21:21" x14ac:dyDescent="0.25">
      <c r="U574"/>
    </row>
    <row r="575" spans="21:21" x14ac:dyDescent="0.25">
      <c r="U575"/>
    </row>
    <row r="576" spans="21:21" x14ac:dyDescent="0.25">
      <c r="U576"/>
    </row>
    <row r="577" spans="21:21" x14ac:dyDescent="0.25">
      <c r="U577"/>
    </row>
    <row r="578" spans="21:21" x14ac:dyDescent="0.25">
      <c r="U578"/>
    </row>
    <row r="579" spans="21:21" x14ac:dyDescent="0.25">
      <c r="U579"/>
    </row>
    <row r="580" spans="21:21" x14ac:dyDescent="0.25">
      <c r="U580"/>
    </row>
    <row r="581" spans="21:21" x14ac:dyDescent="0.25">
      <c r="U581"/>
    </row>
    <row r="582" spans="21:21" x14ac:dyDescent="0.25">
      <c r="U582"/>
    </row>
    <row r="583" spans="21:21" x14ac:dyDescent="0.25">
      <c r="U583"/>
    </row>
    <row r="584" spans="21:21" x14ac:dyDescent="0.25">
      <c r="U584"/>
    </row>
    <row r="585" spans="21:21" x14ac:dyDescent="0.25">
      <c r="U585"/>
    </row>
    <row r="586" spans="21:21" x14ac:dyDescent="0.25">
      <c r="U586"/>
    </row>
    <row r="587" spans="21:21" x14ac:dyDescent="0.25">
      <c r="U587"/>
    </row>
    <row r="588" spans="21:21" x14ac:dyDescent="0.25">
      <c r="U588"/>
    </row>
    <row r="589" spans="21:21" x14ac:dyDescent="0.25">
      <c r="U589"/>
    </row>
    <row r="590" spans="21:21" x14ac:dyDescent="0.25">
      <c r="U590"/>
    </row>
    <row r="591" spans="21:21" x14ac:dyDescent="0.25">
      <c r="U591"/>
    </row>
    <row r="592" spans="21:21" x14ac:dyDescent="0.25">
      <c r="U592"/>
    </row>
    <row r="593" spans="21:21" x14ac:dyDescent="0.25">
      <c r="U593"/>
    </row>
    <row r="594" spans="21:21" x14ac:dyDescent="0.25">
      <c r="U594"/>
    </row>
    <row r="595" spans="21:21" x14ac:dyDescent="0.25">
      <c r="U595"/>
    </row>
    <row r="596" spans="21:21" x14ac:dyDescent="0.25">
      <c r="U596"/>
    </row>
    <row r="597" spans="21:21" x14ac:dyDescent="0.25">
      <c r="U597"/>
    </row>
    <row r="598" spans="21:21" x14ac:dyDescent="0.25">
      <c r="U598"/>
    </row>
    <row r="599" spans="21:21" x14ac:dyDescent="0.25">
      <c r="U599"/>
    </row>
    <row r="600" spans="21:21" x14ac:dyDescent="0.25">
      <c r="U600"/>
    </row>
    <row r="601" spans="21:21" x14ac:dyDescent="0.25">
      <c r="U601"/>
    </row>
    <row r="602" spans="21:21" x14ac:dyDescent="0.25">
      <c r="U602"/>
    </row>
    <row r="603" spans="21:21" x14ac:dyDescent="0.25">
      <c r="U603"/>
    </row>
    <row r="604" spans="21:21" x14ac:dyDescent="0.25">
      <c r="U604"/>
    </row>
    <row r="605" spans="21:21" x14ac:dyDescent="0.25">
      <c r="U605"/>
    </row>
    <row r="606" spans="21:21" x14ac:dyDescent="0.25">
      <c r="U606"/>
    </row>
    <row r="607" spans="21:21" x14ac:dyDescent="0.25">
      <c r="U607"/>
    </row>
    <row r="608" spans="21:21" x14ac:dyDescent="0.25">
      <c r="U608"/>
    </row>
    <row r="609" spans="21:21" x14ac:dyDescent="0.25">
      <c r="U609"/>
    </row>
    <row r="610" spans="21:21" x14ac:dyDescent="0.25">
      <c r="U610"/>
    </row>
    <row r="611" spans="21:21" x14ac:dyDescent="0.25">
      <c r="U611"/>
    </row>
    <row r="612" spans="21:21" x14ac:dyDescent="0.25">
      <c r="U612"/>
    </row>
    <row r="613" spans="21:21" x14ac:dyDescent="0.25">
      <c r="U613"/>
    </row>
    <row r="614" spans="21:21" x14ac:dyDescent="0.25">
      <c r="U614"/>
    </row>
    <row r="615" spans="21:21" x14ac:dyDescent="0.25">
      <c r="U615"/>
    </row>
    <row r="616" spans="21:21" x14ac:dyDescent="0.25">
      <c r="U616"/>
    </row>
    <row r="617" spans="21:21" x14ac:dyDescent="0.25">
      <c r="U617"/>
    </row>
    <row r="618" spans="21:21" x14ac:dyDescent="0.25">
      <c r="U618"/>
    </row>
    <row r="619" spans="21:21" x14ac:dyDescent="0.25">
      <c r="U619"/>
    </row>
    <row r="620" spans="21:21" x14ac:dyDescent="0.25">
      <c r="U620"/>
    </row>
    <row r="621" spans="21:21" x14ac:dyDescent="0.25">
      <c r="U621"/>
    </row>
    <row r="622" spans="21:21" x14ac:dyDescent="0.25">
      <c r="U622"/>
    </row>
    <row r="623" spans="21:21" x14ac:dyDescent="0.25">
      <c r="U623"/>
    </row>
    <row r="624" spans="21:21" x14ac:dyDescent="0.25">
      <c r="U624"/>
    </row>
    <row r="625" spans="21:21" x14ac:dyDescent="0.25">
      <c r="U625"/>
    </row>
    <row r="626" spans="21:21" x14ac:dyDescent="0.25">
      <c r="U626"/>
    </row>
    <row r="627" spans="21:21" x14ac:dyDescent="0.25">
      <c r="U627"/>
    </row>
    <row r="628" spans="21:21" x14ac:dyDescent="0.25">
      <c r="U628"/>
    </row>
    <row r="629" spans="21:21" x14ac:dyDescent="0.25">
      <c r="U629"/>
    </row>
    <row r="630" spans="21:21" x14ac:dyDescent="0.25">
      <c r="U630"/>
    </row>
    <row r="631" spans="21:21" x14ac:dyDescent="0.25">
      <c r="U631"/>
    </row>
    <row r="632" spans="21:21" x14ac:dyDescent="0.25">
      <c r="U632"/>
    </row>
    <row r="633" spans="21:21" x14ac:dyDescent="0.25">
      <c r="U633"/>
    </row>
    <row r="634" spans="21:21" x14ac:dyDescent="0.25">
      <c r="U634"/>
    </row>
    <row r="635" spans="21:21" x14ac:dyDescent="0.25">
      <c r="U635"/>
    </row>
    <row r="636" spans="21:21" x14ac:dyDescent="0.25">
      <c r="U636"/>
    </row>
    <row r="637" spans="21:21" x14ac:dyDescent="0.25">
      <c r="U637"/>
    </row>
    <row r="638" spans="21:21" x14ac:dyDescent="0.25">
      <c r="U638"/>
    </row>
    <row r="639" spans="21:21" x14ac:dyDescent="0.25">
      <c r="U639"/>
    </row>
    <row r="640" spans="21:21" x14ac:dyDescent="0.25">
      <c r="U640"/>
    </row>
    <row r="641" spans="21:21" x14ac:dyDescent="0.25">
      <c r="U641"/>
    </row>
    <row r="642" spans="21:21" x14ac:dyDescent="0.25">
      <c r="U642"/>
    </row>
    <row r="643" spans="21:21" x14ac:dyDescent="0.25">
      <c r="U643"/>
    </row>
    <row r="644" spans="21:21" x14ac:dyDescent="0.25">
      <c r="U644"/>
    </row>
    <row r="645" spans="21:21" x14ac:dyDescent="0.25">
      <c r="U645"/>
    </row>
    <row r="646" spans="21:21" x14ac:dyDescent="0.25">
      <c r="U646"/>
    </row>
    <row r="647" spans="21:21" x14ac:dyDescent="0.25">
      <c r="U647"/>
    </row>
    <row r="648" spans="21:21" x14ac:dyDescent="0.25">
      <c r="U648"/>
    </row>
    <row r="649" spans="21:21" x14ac:dyDescent="0.25">
      <c r="U649"/>
    </row>
    <row r="650" spans="21:21" x14ac:dyDescent="0.25">
      <c r="U650"/>
    </row>
    <row r="651" spans="21:21" x14ac:dyDescent="0.25">
      <c r="U651"/>
    </row>
    <row r="652" spans="21:21" x14ac:dyDescent="0.25">
      <c r="U652"/>
    </row>
    <row r="653" spans="21:21" x14ac:dyDescent="0.25">
      <c r="U653"/>
    </row>
    <row r="654" spans="21:21" x14ac:dyDescent="0.25">
      <c r="U654"/>
    </row>
    <row r="655" spans="21:21" x14ac:dyDescent="0.25">
      <c r="U655"/>
    </row>
    <row r="656" spans="21:21" x14ac:dyDescent="0.25">
      <c r="U656"/>
    </row>
    <row r="657" spans="21:21" x14ac:dyDescent="0.25">
      <c r="U657"/>
    </row>
    <row r="658" spans="21:21" x14ac:dyDescent="0.25">
      <c r="U658"/>
    </row>
    <row r="659" spans="21:21" x14ac:dyDescent="0.25">
      <c r="U659"/>
    </row>
    <row r="660" spans="21:21" x14ac:dyDescent="0.25">
      <c r="U660"/>
    </row>
    <row r="661" spans="21:21" x14ac:dyDescent="0.25">
      <c r="U661"/>
    </row>
    <row r="662" spans="21:21" x14ac:dyDescent="0.25">
      <c r="U662"/>
    </row>
    <row r="663" spans="21:21" x14ac:dyDescent="0.25">
      <c r="U663"/>
    </row>
    <row r="664" spans="21:21" x14ac:dyDescent="0.25">
      <c r="U664"/>
    </row>
    <row r="665" spans="21:21" x14ac:dyDescent="0.25">
      <c r="U665"/>
    </row>
    <row r="666" spans="21:21" x14ac:dyDescent="0.25">
      <c r="U666"/>
    </row>
    <row r="667" spans="21:21" x14ac:dyDescent="0.25">
      <c r="U667"/>
    </row>
    <row r="668" spans="21:21" x14ac:dyDescent="0.25">
      <c r="U668"/>
    </row>
    <row r="669" spans="21:21" x14ac:dyDescent="0.25">
      <c r="U669"/>
    </row>
    <row r="670" spans="21:21" x14ac:dyDescent="0.25">
      <c r="U670"/>
    </row>
    <row r="671" spans="21:21" x14ac:dyDescent="0.25">
      <c r="U671"/>
    </row>
    <row r="672" spans="21:21" x14ac:dyDescent="0.25">
      <c r="U672"/>
    </row>
    <row r="673" spans="21:21" x14ac:dyDescent="0.25">
      <c r="U673"/>
    </row>
    <row r="674" spans="21:21" x14ac:dyDescent="0.25">
      <c r="U674"/>
    </row>
    <row r="675" spans="21:21" x14ac:dyDescent="0.25">
      <c r="U675"/>
    </row>
    <row r="676" spans="21:21" x14ac:dyDescent="0.25">
      <c r="U676"/>
    </row>
    <row r="677" spans="21:21" x14ac:dyDescent="0.25">
      <c r="U677"/>
    </row>
    <row r="678" spans="21:21" x14ac:dyDescent="0.25">
      <c r="U678"/>
    </row>
    <row r="679" spans="21:21" x14ac:dyDescent="0.25">
      <c r="U679"/>
    </row>
    <row r="680" spans="21:21" x14ac:dyDescent="0.25">
      <c r="U680"/>
    </row>
    <row r="681" spans="21:21" x14ac:dyDescent="0.25">
      <c r="U681"/>
    </row>
    <row r="682" spans="21:21" x14ac:dyDescent="0.25">
      <c r="U682"/>
    </row>
    <row r="683" spans="21:21" x14ac:dyDescent="0.25">
      <c r="U683"/>
    </row>
    <row r="684" spans="21:21" x14ac:dyDescent="0.25">
      <c r="U684"/>
    </row>
    <row r="685" spans="21:21" x14ac:dyDescent="0.25">
      <c r="U685"/>
    </row>
    <row r="686" spans="21:21" x14ac:dyDescent="0.25">
      <c r="U686"/>
    </row>
    <row r="687" spans="21:21" x14ac:dyDescent="0.25">
      <c r="U687"/>
    </row>
    <row r="688" spans="21:21" x14ac:dyDescent="0.25">
      <c r="U688"/>
    </row>
    <row r="689" spans="21:21" x14ac:dyDescent="0.25">
      <c r="U689"/>
    </row>
    <row r="690" spans="21:21" x14ac:dyDescent="0.25">
      <c r="U690"/>
    </row>
    <row r="691" spans="21:21" x14ac:dyDescent="0.25">
      <c r="U691"/>
    </row>
    <row r="692" spans="21:21" x14ac:dyDescent="0.25">
      <c r="U692"/>
    </row>
    <row r="693" spans="21:21" x14ac:dyDescent="0.25">
      <c r="U693"/>
    </row>
    <row r="694" spans="21:21" x14ac:dyDescent="0.25">
      <c r="U694"/>
    </row>
    <row r="695" spans="21:21" x14ac:dyDescent="0.25">
      <c r="U695"/>
    </row>
    <row r="696" spans="21:21" x14ac:dyDescent="0.25">
      <c r="U696"/>
    </row>
    <row r="697" spans="21:21" x14ac:dyDescent="0.25">
      <c r="U697"/>
    </row>
    <row r="698" spans="21:21" x14ac:dyDescent="0.25">
      <c r="U698"/>
    </row>
    <row r="699" spans="21:21" x14ac:dyDescent="0.25">
      <c r="U699"/>
    </row>
    <row r="700" spans="21:21" x14ac:dyDescent="0.25">
      <c r="U700"/>
    </row>
    <row r="701" spans="21:21" x14ac:dyDescent="0.25">
      <c r="U701"/>
    </row>
    <row r="702" spans="21:21" x14ac:dyDescent="0.25">
      <c r="U702"/>
    </row>
    <row r="703" spans="21:21" x14ac:dyDescent="0.25">
      <c r="U703"/>
    </row>
    <row r="704" spans="21:21" x14ac:dyDescent="0.25">
      <c r="U704"/>
    </row>
    <row r="705" spans="21:21" x14ac:dyDescent="0.25">
      <c r="U705"/>
    </row>
    <row r="706" spans="21:21" x14ac:dyDescent="0.25">
      <c r="U706"/>
    </row>
    <row r="707" spans="21:21" x14ac:dyDescent="0.25">
      <c r="U707"/>
    </row>
    <row r="708" spans="21:21" x14ac:dyDescent="0.25">
      <c r="U708"/>
    </row>
    <row r="709" spans="21:21" x14ac:dyDescent="0.25">
      <c r="U709"/>
    </row>
    <row r="710" spans="21:21" x14ac:dyDescent="0.25">
      <c r="U710"/>
    </row>
    <row r="711" spans="21:21" x14ac:dyDescent="0.25">
      <c r="U711"/>
    </row>
    <row r="712" spans="21:21" x14ac:dyDescent="0.25">
      <c r="U712"/>
    </row>
    <row r="713" spans="21:21" x14ac:dyDescent="0.25">
      <c r="U713"/>
    </row>
    <row r="714" spans="21:21" x14ac:dyDescent="0.25">
      <c r="U714"/>
    </row>
    <row r="715" spans="21:21" x14ac:dyDescent="0.25">
      <c r="U715"/>
    </row>
    <row r="716" spans="21:21" x14ac:dyDescent="0.25">
      <c r="U716"/>
    </row>
    <row r="717" spans="21:21" x14ac:dyDescent="0.25">
      <c r="U717"/>
    </row>
    <row r="718" spans="21:21" x14ac:dyDescent="0.25">
      <c r="U718"/>
    </row>
    <row r="719" spans="21:21" x14ac:dyDescent="0.25">
      <c r="U719"/>
    </row>
    <row r="720" spans="21:21" x14ac:dyDescent="0.25">
      <c r="U720"/>
    </row>
    <row r="721" spans="21:21" x14ac:dyDescent="0.25">
      <c r="U721"/>
    </row>
    <row r="722" spans="21:21" x14ac:dyDescent="0.25">
      <c r="U722"/>
    </row>
    <row r="723" spans="21:21" x14ac:dyDescent="0.25">
      <c r="U723"/>
    </row>
    <row r="724" spans="21:21" x14ac:dyDescent="0.25">
      <c r="U724"/>
    </row>
    <row r="725" spans="21:21" x14ac:dyDescent="0.25">
      <c r="U725"/>
    </row>
    <row r="726" spans="21:21" x14ac:dyDescent="0.25">
      <c r="U726"/>
    </row>
    <row r="727" spans="21:21" x14ac:dyDescent="0.25">
      <c r="U727"/>
    </row>
    <row r="728" spans="21:21" x14ac:dyDescent="0.25">
      <c r="U728"/>
    </row>
    <row r="729" spans="21:21" x14ac:dyDescent="0.25">
      <c r="U729"/>
    </row>
    <row r="730" spans="21:21" x14ac:dyDescent="0.25">
      <c r="U730"/>
    </row>
    <row r="731" spans="21:21" x14ac:dyDescent="0.25">
      <c r="U731"/>
    </row>
    <row r="732" spans="21:21" x14ac:dyDescent="0.25">
      <c r="U732"/>
    </row>
    <row r="733" spans="21:21" x14ac:dyDescent="0.25">
      <c r="U733"/>
    </row>
    <row r="734" spans="21:21" x14ac:dyDescent="0.25">
      <c r="U734"/>
    </row>
    <row r="735" spans="21:21" x14ac:dyDescent="0.25">
      <c r="U735"/>
    </row>
    <row r="736" spans="21:21" x14ac:dyDescent="0.25">
      <c r="U736"/>
    </row>
    <row r="737" spans="21:21" x14ac:dyDescent="0.25">
      <c r="U737"/>
    </row>
    <row r="738" spans="21:21" x14ac:dyDescent="0.25">
      <c r="U738"/>
    </row>
    <row r="739" spans="21:21" x14ac:dyDescent="0.25">
      <c r="U739"/>
    </row>
    <row r="740" spans="21:21" x14ac:dyDescent="0.25">
      <c r="U740"/>
    </row>
    <row r="741" spans="21:21" x14ac:dyDescent="0.25">
      <c r="U741"/>
    </row>
    <row r="742" spans="21:21" x14ac:dyDescent="0.25">
      <c r="U742"/>
    </row>
    <row r="743" spans="21:21" x14ac:dyDescent="0.25">
      <c r="U743"/>
    </row>
    <row r="744" spans="21:21" x14ac:dyDescent="0.25">
      <c r="U744"/>
    </row>
    <row r="745" spans="21:21" x14ac:dyDescent="0.25">
      <c r="U745"/>
    </row>
    <row r="746" spans="21:21" x14ac:dyDescent="0.25">
      <c r="U746"/>
    </row>
    <row r="747" spans="21:21" x14ac:dyDescent="0.25">
      <c r="U747"/>
    </row>
    <row r="748" spans="21:21" x14ac:dyDescent="0.25">
      <c r="U748"/>
    </row>
    <row r="749" spans="21:21" x14ac:dyDescent="0.25">
      <c r="U749"/>
    </row>
    <row r="750" spans="21:21" x14ac:dyDescent="0.25">
      <c r="U750"/>
    </row>
    <row r="751" spans="21:21" x14ac:dyDescent="0.25">
      <c r="U751"/>
    </row>
    <row r="752" spans="21:21" x14ac:dyDescent="0.25">
      <c r="U752"/>
    </row>
    <row r="753" spans="21:21" x14ac:dyDescent="0.25">
      <c r="U753"/>
    </row>
    <row r="754" spans="21:21" x14ac:dyDescent="0.25">
      <c r="U754"/>
    </row>
    <row r="755" spans="21:21" x14ac:dyDescent="0.25">
      <c r="U755"/>
    </row>
    <row r="756" spans="21:21" x14ac:dyDescent="0.25">
      <c r="U756"/>
    </row>
    <row r="757" spans="21:21" x14ac:dyDescent="0.25">
      <c r="U757"/>
    </row>
    <row r="758" spans="21:21" x14ac:dyDescent="0.25">
      <c r="U758"/>
    </row>
    <row r="759" spans="21:21" x14ac:dyDescent="0.25">
      <c r="U759"/>
    </row>
    <row r="760" spans="21:21" x14ac:dyDescent="0.25">
      <c r="U760"/>
    </row>
    <row r="761" spans="21:21" x14ac:dyDescent="0.25">
      <c r="U761"/>
    </row>
    <row r="762" spans="21:21" x14ac:dyDescent="0.25">
      <c r="U762"/>
    </row>
    <row r="763" spans="21:21" x14ac:dyDescent="0.25">
      <c r="U763"/>
    </row>
    <row r="764" spans="21:21" x14ac:dyDescent="0.25">
      <c r="U764"/>
    </row>
    <row r="765" spans="21:21" x14ac:dyDescent="0.25">
      <c r="U765"/>
    </row>
    <row r="766" spans="21:21" x14ac:dyDescent="0.25">
      <c r="U766"/>
    </row>
    <row r="767" spans="21:21" x14ac:dyDescent="0.25">
      <c r="U767"/>
    </row>
    <row r="768" spans="21:21" x14ac:dyDescent="0.25">
      <c r="U768"/>
    </row>
    <row r="769" spans="21:21" x14ac:dyDescent="0.25">
      <c r="U769"/>
    </row>
    <row r="770" spans="21:21" x14ac:dyDescent="0.25">
      <c r="U770"/>
    </row>
    <row r="771" spans="21:21" x14ac:dyDescent="0.25">
      <c r="U771"/>
    </row>
    <row r="772" spans="21:21" x14ac:dyDescent="0.25">
      <c r="U772"/>
    </row>
    <row r="773" spans="21:21" x14ac:dyDescent="0.25">
      <c r="U773"/>
    </row>
    <row r="774" spans="21:21" x14ac:dyDescent="0.25">
      <c r="U774"/>
    </row>
    <row r="775" spans="21:21" x14ac:dyDescent="0.25">
      <c r="U775"/>
    </row>
    <row r="776" spans="21:21" x14ac:dyDescent="0.25">
      <c r="U776"/>
    </row>
    <row r="777" spans="21:21" x14ac:dyDescent="0.25">
      <c r="U777"/>
    </row>
    <row r="778" spans="21:21" x14ac:dyDescent="0.25">
      <c r="U778"/>
    </row>
    <row r="779" spans="21:21" x14ac:dyDescent="0.25">
      <c r="U779"/>
    </row>
    <row r="780" spans="21:21" x14ac:dyDescent="0.25">
      <c r="U780"/>
    </row>
    <row r="781" spans="21:21" x14ac:dyDescent="0.25">
      <c r="U781"/>
    </row>
    <row r="782" spans="21:21" x14ac:dyDescent="0.25">
      <c r="U782"/>
    </row>
    <row r="783" spans="21:21" x14ac:dyDescent="0.25">
      <c r="U783"/>
    </row>
    <row r="784" spans="21:21" x14ac:dyDescent="0.25">
      <c r="U784"/>
    </row>
    <row r="785" spans="21:21" x14ac:dyDescent="0.25">
      <c r="U785"/>
    </row>
    <row r="786" spans="21:21" x14ac:dyDescent="0.25">
      <c r="U786"/>
    </row>
    <row r="787" spans="21:21" x14ac:dyDescent="0.25">
      <c r="U787"/>
    </row>
    <row r="788" spans="21:21" x14ac:dyDescent="0.25">
      <c r="U788"/>
    </row>
    <row r="789" spans="21:21" x14ac:dyDescent="0.25">
      <c r="U789"/>
    </row>
    <row r="790" spans="21:21" x14ac:dyDescent="0.25">
      <c r="U790"/>
    </row>
    <row r="791" spans="21:21" x14ac:dyDescent="0.25">
      <c r="U791"/>
    </row>
    <row r="792" spans="21:21" x14ac:dyDescent="0.25">
      <c r="U792"/>
    </row>
    <row r="793" spans="21:21" x14ac:dyDescent="0.25">
      <c r="U793"/>
    </row>
    <row r="794" spans="21:21" x14ac:dyDescent="0.25">
      <c r="U794"/>
    </row>
    <row r="795" spans="21:21" x14ac:dyDescent="0.25">
      <c r="U795"/>
    </row>
    <row r="796" spans="21:21" x14ac:dyDescent="0.25">
      <c r="U796"/>
    </row>
    <row r="797" spans="21:21" x14ac:dyDescent="0.25">
      <c r="U797"/>
    </row>
    <row r="798" spans="21:21" x14ac:dyDescent="0.25">
      <c r="U798"/>
    </row>
    <row r="799" spans="21:21" x14ac:dyDescent="0.25">
      <c r="U799"/>
    </row>
    <row r="800" spans="21:21" x14ac:dyDescent="0.25">
      <c r="U800"/>
    </row>
    <row r="801" spans="21:21" x14ac:dyDescent="0.25">
      <c r="U801"/>
    </row>
    <row r="802" spans="21:21" x14ac:dyDescent="0.25">
      <c r="U802"/>
    </row>
    <row r="803" spans="21:21" x14ac:dyDescent="0.25">
      <c r="U803"/>
    </row>
    <row r="804" spans="21:21" x14ac:dyDescent="0.25">
      <c r="U804"/>
    </row>
    <row r="805" spans="21:21" x14ac:dyDescent="0.25">
      <c r="U805"/>
    </row>
    <row r="806" spans="21:21" x14ac:dyDescent="0.25">
      <c r="U806"/>
    </row>
    <row r="807" spans="21:21" x14ac:dyDescent="0.25">
      <c r="U807"/>
    </row>
    <row r="808" spans="21:21" x14ac:dyDescent="0.25">
      <c r="U808"/>
    </row>
    <row r="809" spans="21:21" x14ac:dyDescent="0.25">
      <c r="U809"/>
    </row>
    <row r="810" spans="21:21" x14ac:dyDescent="0.25">
      <c r="U810"/>
    </row>
    <row r="811" spans="21:21" x14ac:dyDescent="0.25">
      <c r="U811"/>
    </row>
    <row r="812" spans="21:21" x14ac:dyDescent="0.25">
      <c r="U812"/>
    </row>
    <row r="813" spans="21:21" x14ac:dyDescent="0.25">
      <c r="U813"/>
    </row>
    <row r="814" spans="21:21" x14ac:dyDescent="0.25">
      <c r="U814"/>
    </row>
    <row r="815" spans="21:21" x14ac:dyDescent="0.25">
      <c r="U815"/>
    </row>
    <row r="816" spans="21:21" x14ac:dyDescent="0.25">
      <c r="U816"/>
    </row>
    <row r="817" spans="21:21" x14ac:dyDescent="0.25">
      <c r="U817"/>
    </row>
    <row r="818" spans="21:21" x14ac:dyDescent="0.25">
      <c r="U818"/>
    </row>
    <row r="819" spans="21:21" x14ac:dyDescent="0.25">
      <c r="U819"/>
    </row>
    <row r="820" spans="21:21" x14ac:dyDescent="0.25">
      <c r="U820"/>
    </row>
    <row r="821" spans="21:21" x14ac:dyDescent="0.25">
      <c r="U821"/>
    </row>
    <row r="822" spans="21:21" x14ac:dyDescent="0.25">
      <c r="U822"/>
    </row>
    <row r="823" spans="21:21" x14ac:dyDescent="0.25">
      <c r="U823"/>
    </row>
    <row r="824" spans="21:21" x14ac:dyDescent="0.25">
      <c r="U824"/>
    </row>
    <row r="825" spans="21:21" x14ac:dyDescent="0.25">
      <c r="U825"/>
    </row>
    <row r="826" spans="21:21" x14ac:dyDescent="0.25">
      <c r="U826"/>
    </row>
    <row r="827" spans="21:21" x14ac:dyDescent="0.25">
      <c r="U827"/>
    </row>
    <row r="828" spans="21:21" x14ac:dyDescent="0.25">
      <c r="U828"/>
    </row>
    <row r="829" spans="21:21" x14ac:dyDescent="0.25">
      <c r="U829"/>
    </row>
    <row r="830" spans="21:21" x14ac:dyDescent="0.25">
      <c r="U830"/>
    </row>
    <row r="831" spans="21:21" x14ac:dyDescent="0.25">
      <c r="U831"/>
    </row>
    <row r="832" spans="21:21" x14ac:dyDescent="0.25">
      <c r="U832"/>
    </row>
    <row r="833" spans="21:21" x14ac:dyDescent="0.25">
      <c r="U833"/>
    </row>
    <row r="834" spans="21:21" x14ac:dyDescent="0.25">
      <c r="U834"/>
    </row>
    <row r="835" spans="21:21" x14ac:dyDescent="0.25">
      <c r="U835"/>
    </row>
    <row r="836" spans="21:21" x14ac:dyDescent="0.25">
      <c r="U836"/>
    </row>
    <row r="837" spans="21:21" x14ac:dyDescent="0.25">
      <c r="U837"/>
    </row>
    <row r="838" spans="21:21" x14ac:dyDescent="0.25">
      <c r="U838"/>
    </row>
    <row r="839" spans="21:21" x14ac:dyDescent="0.25">
      <c r="U839"/>
    </row>
    <row r="840" spans="21:21" x14ac:dyDescent="0.25">
      <c r="U840"/>
    </row>
    <row r="841" spans="21:21" x14ac:dyDescent="0.25">
      <c r="U841"/>
    </row>
    <row r="842" spans="21:21" x14ac:dyDescent="0.25">
      <c r="U842"/>
    </row>
    <row r="843" spans="21:21" x14ac:dyDescent="0.25">
      <c r="U843"/>
    </row>
    <row r="844" spans="21:21" x14ac:dyDescent="0.25">
      <c r="U844"/>
    </row>
    <row r="845" spans="21:21" x14ac:dyDescent="0.25">
      <c r="U845"/>
    </row>
    <row r="846" spans="21:21" x14ac:dyDescent="0.25">
      <c r="U846"/>
    </row>
    <row r="847" spans="21:21" x14ac:dyDescent="0.25">
      <c r="U847"/>
    </row>
    <row r="848" spans="21:21" x14ac:dyDescent="0.25">
      <c r="U848"/>
    </row>
    <row r="849" spans="21:21" x14ac:dyDescent="0.25">
      <c r="U849"/>
    </row>
    <row r="850" spans="21:21" x14ac:dyDescent="0.25">
      <c r="U850"/>
    </row>
    <row r="851" spans="21:21" x14ac:dyDescent="0.25">
      <c r="U851"/>
    </row>
    <row r="852" spans="21:21" x14ac:dyDescent="0.25">
      <c r="U852"/>
    </row>
    <row r="853" spans="21:21" x14ac:dyDescent="0.25">
      <c r="U853"/>
    </row>
    <row r="854" spans="21:21" x14ac:dyDescent="0.25">
      <c r="U854"/>
    </row>
    <row r="855" spans="21:21" x14ac:dyDescent="0.25">
      <c r="U855"/>
    </row>
    <row r="856" spans="21:21" x14ac:dyDescent="0.25">
      <c r="U856"/>
    </row>
    <row r="857" spans="21:21" x14ac:dyDescent="0.25">
      <c r="U857"/>
    </row>
    <row r="858" spans="21:21" x14ac:dyDescent="0.25">
      <c r="U858"/>
    </row>
    <row r="859" spans="21:21" x14ac:dyDescent="0.25">
      <c r="U859"/>
    </row>
    <row r="860" spans="21:21" x14ac:dyDescent="0.25">
      <c r="U860"/>
    </row>
    <row r="861" spans="21:21" x14ac:dyDescent="0.25">
      <c r="U861"/>
    </row>
    <row r="862" spans="21:21" x14ac:dyDescent="0.25">
      <c r="U862"/>
    </row>
    <row r="863" spans="21:21" x14ac:dyDescent="0.25">
      <c r="U863"/>
    </row>
    <row r="864" spans="21:21" x14ac:dyDescent="0.25">
      <c r="U864"/>
    </row>
    <row r="865" spans="21:21" x14ac:dyDescent="0.25">
      <c r="U865"/>
    </row>
    <row r="866" spans="21:21" x14ac:dyDescent="0.25">
      <c r="U866"/>
    </row>
    <row r="867" spans="21:21" x14ac:dyDescent="0.25">
      <c r="U867"/>
    </row>
    <row r="868" spans="21:21" x14ac:dyDescent="0.25">
      <c r="U868"/>
    </row>
    <row r="869" spans="21:21" x14ac:dyDescent="0.25">
      <c r="U869"/>
    </row>
    <row r="870" spans="21:21" x14ac:dyDescent="0.25">
      <c r="U870"/>
    </row>
    <row r="871" spans="21:21" x14ac:dyDescent="0.25">
      <c r="U871"/>
    </row>
    <row r="872" spans="21:21" x14ac:dyDescent="0.25">
      <c r="U872"/>
    </row>
    <row r="873" spans="21:21" x14ac:dyDescent="0.25">
      <c r="U873"/>
    </row>
    <row r="874" spans="21:21" x14ac:dyDescent="0.25">
      <c r="U874"/>
    </row>
    <row r="875" spans="21:21" x14ac:dyDescent="0.25">
      <c r="U875"/>
    </row>
    <row r="876" spans="21:21" x14ac:dyDescent="0.25">
      <c r="U876"/>
    </row>
    <row r="877" spans="21:21" x14ac:dyDescent="0.25">
      <c r="U877"/>
    </row>
    <row r="878" spans="21:21" x14ac:dyDescent="0.25">
      <c r="U878"/>
    </row>
    <row r="879" spans="21:21" x14ac:dyDescent="0.25">
      <c r="U879"/>
    </row>
    <row r="880" spans="21:21" x14ac:dyDescent="0.25">
      <c r="U880"/>
    </row>
    <row r="881" spans="21:21" x14ac:dyDescent="0.25">
      <c r="U881"/>
    </row>
    <row r="882" spans="21:21" x14ac:dyDescent="0.25">
      <c r="U882"/>
    </row>
    <row r="883" spans="21:21" x14ac:dyDescent="0.25">
      <c r="U883"/>
    </row>
    <row r="884" spans="21:21" x14ac:dyDescent="0.25">
      <c r="U884"/>
    </row>
    <row r="885" spans="21:21" x14ac:dyDescent="0.25">
      <c r="U885"/>
    </row>
    <row r="886" spans="21:21" x14ac:dyDescent="0.25">
      <c r="U886"/>
    </row>
    <row r="887" spans="21:21" x14ac:dyDescent="0.25">
      <c r="U887"/>
    </row>
    <row r="888" spans="21:21" x14ac:dyDescent="0.25">
      <c r="U888"/>
    </row>
    <row r="889" spans="21:21" x14ac:dyDescent="0.25">
      <c r="U889"/>
    </row>
    <row r="890" spans="21:21" x14ac:dyDescent="0.25">
      <c r="U890"/>
    </row>
    <row r="891" spans="21:21" x14ac:dyDescent="0.25">
      <c r="U891"/>
    </row>
    <row r="892" spans="21:21" x14ac:dyDescent="0.25">
      <c r="U892"/>
    </row>
    <row r="893" spans="21:21" x14ac:dyDescent="0.25">
      <c r="U893"/>
    </row>
    <row r="894" spans="21:21" x14ac:dyDescent="0.25">
      <c r="U894"/>
    </row>
    <row r="895" spans="21:21" x14ac:dyDescent="0.25">
      <c r="U895"/>
    </row>
    <row r="896" spans="21:21" x14ac:dyDescent="0.25">
      <c r="U896"/>
    </row>
    <row r="897" spans="21:21" x14ac:dyDescent="0.25">
      <c r="U897"/>
    </row>
    <row r="898" spans="21:21" x14ac:dyDescent="0.25">
      <c r="U898"/>
    </row>
    <row r="899" spans="21:21" x14ac:dyDescent="0.25">
      <c r="U899"/>
    </row>
    <row r="900" spans="21:21" x14ac:dyDescent="0.25">
      <c r="U900"/>
    </row>
    <row r="901" spans="21:21" x14ac:dyDescent="0.25">
      <c r="U901"/>
    </row>
    <row r="902" spans="21:21" x14ac:dyDescent="0.25">
      <c r="U902"/>
    </row>
    <row r="903" spans="21:21" x14ac:dyDescent="0.25">
      <c r="U903"/>
    </row>
    <row r="904" spans="21:21" x14ac:dyDescent="0.25">
      <c r="U904"/>
    </row>
    <row r="905" spans="21:21" x14ac:dyDescent="0.25">
      <c r="U905"/>
    </row>
    <row r="906" spans="21:21" x14ac:dyDescent="0.25">
      <c r="U906"/>
    </row>
    <row r="907" spans="21:21" x14ac:dyDescent="0.25">
      <c r="U907"/>
    </row>
    <row r="908" spans="21:21" x14ac:dyDescent="0.25">
      <c r="U908"/>
    </row>
    <row r="909" spans="21:21" x14ac:dyDescent="0.25">
      <c r="U909"/>
    </row>
    <row r="910" spans="21:21" x14ac:dyDescent="0.25">
      <c r="U910"/>
    </row>
    <row r="911" spans="21:21" x14ac:dyDescent="0.25">
      <c r="U911"/>
    </row>
    <row r="912" spans="21:21" x14ac:dyDescent="0.25">
      <c r="U912"/>
    </row>
    <row r="913" spans="21:21" x14ac:dyDescent="0.25">
      <c r="U913"/>
    </row>
    <row r="914" spans="21:21" x14ac:dyDescent="0.25">
      <c r="U914"/>
    </row>
    <row r="915" spans="21:21" x14ac:dyDescent="0.25">
      <c r="U915"/>
    </row>
    <row r="916" spans="21:21" x14ac:dyDescent="0.25">
      <c r="U916"/>
    </row>
    <row r="917" spans="21:21" x14ac:dyDescent="0.25">
      <c r="U917"/>
    </row>
    <row r="918" spans="21:21" x14ac:dyDescent="0.25">
      <c r="U918"/>
    </row>
    <row r="919" spans="21:21" x14ac:dyDescent="0.25">
      <c r="U919"/>
    </row>
    <row r="920" spans="21:21" x14ac:dyDescent="0.25">
      <c r="U920"/>
    </row>
    <row r="921" spans="21:21" x14ac:dyDescent="0.25">
      <c r="U921"/>
    </row>
    <row r="922" spans="21:21" x14ac:dyDescent="0.25">
      <c r="U922"/>
    </row>
    <row r="923" spans="21:21" x14ac:dyDescent="0.25">
      <c r="U923"/>
    </row>
    <row r="924" spans="21:21" x14ac:dyDescent="0.25">
      <c r="U924"/>
    </row>
    <row r="925" spans="21:21" x14ac:dyDescent="0.25">
      <c r="U925"/>
    </row>
    <row r="926" spans="21:21" x14ac:dyDescent="0.25">
      <c r="U926"/>
    </row>
    <row r="927" spans="21:21" x14ac:dyDescent="0.25">
      <c r="U927"/>
    </row>
    <row r="928" spans="21:21" x14ac:dyDescent="0.25">
      <c r="U928"/>
    </row>
    <row r="929" spans="21:21" x14ac:dyDescent="0.25">
      <c r="U929"/>
    </row>
    <row r="930" spans="21:21" x14ac:dyDescent="0.25">
      <c r="U930"/>
    </row>
    <row r="931" spans="21:21" x14ac:dyDescent="0.25">
      <c r="U931"/>
    </row>
    <row r="932" spans="21:21" x14ac:dyDescent="0.25">
      <c r="U932"/>
    </row>
    <row r="933" spans="21:21" x14ac:dyDescent="0.25">
      <c r="U933"/>
    </row>
    <row r="934" spans="21:21" x14ac:dyDescent="0.25">
      <c r="U934"/>
    </row>
    <row r="935" spans="21:21" x14ac:dyDescent="0.25">
      <c r="U935"/>
    </row>
    <row r="936" spans="21:21" x14ac:dyDescent="0.25">
      <c r="U936"/>
    </row>
    <row r="937" spans="21:21" x14ac:dyDescent="0.25">
      <c r="U937"/>
    </row>
    <row r="938" spans="21:21" x14ac:dyDescent="0.25">
      <c r="U938"/>
    </row>
    <row r="939" spans="21:21" x14ac:dyDescent="0.25">
      <c r="U939"/>
    </row>
    <row r="940" spans="21:21" x14ac:dyDescent="0.25">
      <c r="U940"/>
    </row>
    <row r="941" spans="21:21" x14ac:dyDescent="0.25">
      <c r="U941"/>
    </row>
    <row r="942" spans="21:21" x14ac:dyDescent="0.25">
      <c r="U942"/>
    </row>
    <row r="943" spans="21:21" x14ac:dyDescent="0.25">
      <c r="U943"/>
    </row>
    <row r="944" spans="21:21" x14ac:dyDescent="0.25">
      <c r="U944"/>
    </row>
  </sheetData>
  <phoneticPr fontId="27" type="noConversion"/>
  <conditionalFormatting sqref="A23:Z23 A41:V41">
    <cfRule type="cellIs" dxfId="14" priority="2" operator="notEqual">
      <formula>0</formula>
    </cfRule>
  </conditionalFormatting>
  <conditionalFormatting sqref="X41:Z41">
    <cfRule type="cellIs" dxfId="13" priority="1" operator="notEqual">
      <formula>0</formula>
    </cfRule>
  </conditionalFormatting>
  <pageMargins left="0.31496062992125984" right="0.11811023622047245" top="0.15748031496062992" bottom="0.15748031496062992" header="0.31496062992125984" footer="0.31496062992125984"/>
  <pageSetup scale="57"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66"/>
  <sheetViews>
    <sheetView showGridLines="0" zoomScale="75" zoomScaleNormal="75" zoomScaleSheetLayoutView="75" workbookViewId="0">
      <selection activeCell="J1" sqref="J1"/>
    </sheetView>
  </sheetViews>
  <sheetFormatPr baseColWidth="10" defaultColWidth="11.5703125" defaultRowHeight="15" x14ac:dyDescent="0.25"/>
  <cols>
    <col min="1" max="1" width="32.85546875" customWidth="1"/>
    <col min="2" max="2" width="5.5703125" customWidth="1"/>
    <col min="3" max="3" width="12.5703125" customWidth="1"/>
    <col min="4" max="4" width="1.5703125" customWidth="1"/>
    <col min="5" max="5" width="12.5703125" customWidth="1"/>
    <col min="6" max="6" width="5.5703125" style="62" customWidth="1"/>
    <col min="7" max="7" width="12.5703125" customWidth="1"/>
    <col min="8" max="8" width="1.5703125" customWidth="1"/>
    <col min="9" max="9" width="12.5703125" customWidth="1"/>
    <col min="10" max="10" width="5.5703125" style="62" customWidth="1"/>
    <col min="11" max="11" width="12.5703125" customWidth="1"/>
    <col min="12" max="12" width="1.5703125" customWidth="1"/>
    <col min="13" max="13" width="12.5703125" customWidth="1"/>
    <col min="14" max="14" width="5.5703125" style="62" customWidth="1"/>
    <col min="15" max="15" width="12.5703125" customWidth="1"/>
    <col min="16" max="16" width="1.5703125" customWidth="1"/>
    <col min="17" max="17" width="12.5703125" customWidth="1"/>
    <col min="18" max="18" width="5.5703125" style="62" customWidth="1"/>
    <col min="19" max="19" width="1.5703125" style="62" customWidth="1"/>
    <col min="20" max="20" width="12.5703125" customWidth="1"/>
    <col min="21" max="21" width="1.5703125" customWidth="1"/>
    <col min="22" max="22" width="12.5703125" customWidth="1"/>
    <col min="23" max="23" width="1.5703125" customWidth="1"/>
    <col min="24" max="24" width="12.5703125" customWidth="1"/>
    <col min="25" max="25" width="1.5703125" customWidth="1"/>
    <col min="27" max="27" width="13" bestFit="1" customWidth="1"/>
  </cols>
  <sheetData>
    <row r="1" spans="1:27" x14ac:dyDescent="0.25">
      <c r="A1" s="233" t="s">
        <v>81</v>
      </c>
      <c r="B1" s="62"/>
      <c r="C1" s="62"/>
      <c r="D1" s="62"/>
      <c r="E1" s="62"/>
      <c r="G1" s="62"/>
      <c r="H1" s="62"/>
      <c r="I1" s="62"/>
      <c r="K1" s="62"/>
      <c r="L1" s="62"/>
      <c r="M1" s="62"/>
      <c r="O1" s="62"/>
      <c r="P1" s="62"/>
      <c r="Q1" s="62"/>
      <c r="T1" s="62"/>
      <c r="U1" s="62"/>
      <c r="V1" s="53"/>
      <c r="W1" s="62"/>
      <c r="X1" s="62"/>
      <c r="Y1" s="62"/>
    </row>
    <row r="2" spans="1:27" x14ac:dyDescent="0.25">
      <c r="A2" s="110"/>
      <c r="B2" s="62"/>
      <c r="C2" s="62"/>
      <c r="D2" s="62"/>
      <c r="E2" s="62"/>
      <c r="G2" s="62"/>
      <c r="H2" s="62"/>
      <c r="I2" s="62"/>
      <c r="K2" s="62"/>
      <c r="L2" s="62"/>
      <c r="M2" s="62"/>
      <c r="O2" s="62"/>
      <c r="P2" s="62"/>
      <c r="Q2" s="62"/>
      <c r="T2" s="62"/>
      <c r="U2" s="62"/>
      <c r="V2" s="53"/>
      <c r="W2" s="62"/>
      <c r="X2" s="62"/>
      <c r="Y2" s="62"/>
    </row>
    <row r="3" spans="1:27" ht="15.75" thickBot="1" x14ac:dyDescent="0.3">
      <c r="A3" s="62"/>
      <c r="B3" s="16"/>
      <c r="C3" s="34" t="s">
        <v>14</v>
      </c>
      <c r="D3" s="16"/>
      <c r="E3" s="35" t="s">
        <v>15</v>
      </c>
      <c r="F3" s="16"/>
      <c r="G3" s="34" t="s">
        <v>16</v>
      </c>
      <c r="H3" s="16"/>
      <c r="I3" s="35" t="s">
        <v>17</v>
      </c>
      <c r="J3" s="16"/>
      <c r="K3" s="34" t="s">
        <v>277</v>
      </c>
      <c r="L3" s="16"/>
      <c r="M3" s="35" t="s">
        <v>12</v>
      </c>
      <c r="N3" s="16"/>
      <c r="O3" s="34" t="s">
        <v>287</v>
      </c>
      <c r="P3" s="16"/>
      <c r="Q3" s="35" t="s">
        <v>13</v>
      </c>
      <c r="R3" s="16"/>
      <c r="S3" s="49"/>
      <c r="T3" s="50" t="s">
        <v>285</v>
      </c>
      <c r="U3" s="52"/>
      <c r="V3" s="199" t="s">
        <v>286</v>
      </c>
      <c r="W3" s="52"/>
      <c r="X3" s="50" t="s">
        <v>18</v>
      </c>
      <c r="Y3" s="121"/>
      <c r="AA3" s="252"/>
    </row>
    <row r="4" spans="1:27" x14ac:dyDescent="0.25">
      <c r="A4" s="62"/>
      <c r="B4" s="54"/>
      <c r="C4" s="54"/>
      <c r="D4" s="54"/>
      <c r="E4" s="54"/>
      <c r="G4" s="54"/>
      <c r="H4" s="54"/>
      <c r="I4" s="54"/>
      <c r="K4" s="54"/>
      <c r="L4" s="54"/>
      <c r="M4" s="54"/>
      <c r="O4" s="54"/>
      <c r="P4" s="54"/>
      <c r="Q4" s="54"/>
      <c r="S4" s="113"/>
      <c r="T4" s="54"/>
      <c r="U4" s="54"/>
      <c r="V4" s="63"/>
      <c r="W4" s="54"/>
      <c r="X4" s="54"/>
      <c r="Y4" s="114"/>
    </row>
    <row r="5" spans="1:27" x14ac:dyDescent="0.25">
      <c r="A5" s="105" t="s">
        <v>82</v>
      </c>
      <c r="B5" s="65"/>
      <c r="C5" s="19">
        <v>161291</v>
      </c>
      <c r="D5" s="65"/>
      <c r="E5" s="73">
        <v>179548</v>
      </c>
      <c r="F5" s="65"/>
      <c r="G5" s="19">
        <v>162351</v>
      </c>
      <c r="H5" s="65"/>
      <c r="I5" s="73">
        <v>190546</v>
      </c>
      <c r="J5" s="65"/>
      <c r="K5" s="19">
        <v>163129</v>
      </c>
      <c r="L5" s="65"/>
      <c r="M5" s="73">
        <v>164251</v>
      </c>
      <c r="N5" s="65"/>
      <c r="O5" s="19">
        <v>175644</v>
      </c>
      <c r="P5" s="65"/>
      <c r="Q5" s="73">
        <v>182966</v>
      </c>
      <c r="R5" s="65"/>
      <c r="S5" s="81"/>
      <c r="T5" s="19">
        <v>338773</v>
      </c>
      <c r="U5" s="65"/>
      <c r="V5" s="73">
        <v>347217</v>
      </c>
      <c r="W5" s="29"/>
      <c r="X5" s="411">
        <v>-2.4319085759049801</v>
      </c>
      <c r="Y5" s="17"/>
    </row>
    <row r="6" spans="1:27" ht="15.75" customHeight="1" x14ac:dyDescent="0.25">
      <c r="A6" s="127" t="s">
        <v>36</v>
      </c>
      <c r="B6" s="66"/>
      <c r="C6" s="74">
        <v>46020</v>
      </c>
      <c r="D6" s="66"/>
      <c r="E6" s="74">
        <v>59520</v>
      </c>
      <c r="F6" s="66"/>
      <c r="G6" s="74">
        <v>50502</v>
      </c>
      <c r="H6" s="66"/>
      <c r="I6" s="74">
        <v>67663</v>
      </c>
      <c r="J6" s="66"/>
      <c r="K6" s="74">
        <v>48987</v>
      </c>
      <c r="L6" s="66"/>
      <c r="M6" s="74">
        <v>46772</v>
      </c>
      <c r="N6" s="66"/>
      <c r="O6" s="74">
        <v>55291</v>
      </c>
      <c r="P6" s="66"/>
      <c r="Q6" s="74">
        <v>56715</v>
      </c>
      <c r="R6" s="66"/>
      <c r="S6" s="82"/>
      <c r="T6" s="74">
        <v>104278</v>
      </c>
      <c r="U6" s="66"/>
      <c r="V6" s="74">
        <v>103487</v>
      </c>
      <c r="W6" s="58"/>
      <c r="X6" s="323">
        <v>0.76434721269338202</v>
      </c>
      <c r="Y6" s="17"/>
    </row>
    <row r="7" spans="1:27" x14ac:dyDescent="0.25">
      <c r="A7" s="105" t="s">
        <v>83</v>
      </c>
      <c r="B7" s="65"/>
      <c r="C7" s="19">
        <v>157478</v>
      </c>
      <c r="D7" s="65"/>
      <c r="E7" s="73">
        <v>195950</v>
      </c>
      <c r="F7" s="65"/>
      <c r="G7" s="19">
        <v>173520</v>
      </c>
      <c r="H7" s="65"/>
      <c r="I7" s="73">
        <v>208476</v>
      </c>
      <c r="J7" s="65"/>
      <c r="K7" s="19">
        <v>144977</v>
      </c>
      <c r="L7" s="65"/>
      <c r="M7" s="73">
        <v>156082</v>
      </c>
      <c r="N7" s="65"/>
      <c r="O7" s="19">
        <v>143742</v>
      </c>
      <c r="P7" s="65"/>
      <c r="Q7" s="73">
        <v>165936</v>
      </c>
      <c r="R7" s="65"/>
      <c r="S7" s="81"/>
      <c r="T7" s="19">
        <v>288719</v>
      </c>
      <c r="U7" s="65"/>
      <c r="V7" s="73">
        <v>322018</v>
      </c>
      <c r="W7" s="29"/>
      <c r="X7" s="412">
        <v>-10.3407262948034</v>
      </c>
      <c r="Y7" s="17"/>
    </row>
    <row r="8" spans="1:27" x14ac:dyDescent="0.25">
      <c r="A8" s="105" t="s">
        <v>84</v>
      </c>
      <c r="B8" s="65"/>
      <c r="C8" s="19">
        <v>48386</v>
      </c>
      <c r="D8" s="65"/>
      <c r="E8" s="73">
        <v>61062</v>
      </c>
      <c r="F8" s="65"/>
      <c r="G8" s="19">
        <v>58489</v>
      </c>
      <c r="H8" s="65"/>
      <c r="I8" s="73">
        <v>62203</v>
      </c>
      <c r="J8" s="65"/>
      <c r="K8" s="19">
        <v>44412</v>
      </c>
      <c r="L8" s="65"/>
      <c r="M8" s="73">
        <v>45688</v>
      </c>
      <c r="N8" s="65"/>
      <c r="O8" s="19">
        <v>40500</v>
      </c>
      <c r="P8" s="65"/>
      <c r="Q8" s="73">
        <v>50406</v>
      </c>
      <c r="R8" s="65"/>
      <c r="S8" s="81"/>
      <c r="T8" s="19">
        <v>84912</v>
      </c>
      <c r="U8" s="65"/>
      <c r="V8" s="73">
        <v>96094</v>
      </c>
      <c r="W8" s="29"/>
      <c r="X8" s="413">
        <v>-11.6365225716486</v>
      </c>
      <c r="Y8" s="17"/>
    </row>
    <row r="9" spans="1:27" ht="14.85" customHeight="1" x14ac:dyDescent="0.25">
      <c r="A9" s="112" t="s">
        <v>85</v>
      </c>
      <c r="B9" s="87"/>
      <c r="C9" s="28">
        <v>40235</v>
      </c>
      <c r="D9" s="87"/>
      <c r="E9" s="28">
        <v>48320</v>
      </c>
      <c r="G9" s="28">
        <v>46807</v>
      </c>
      <c r="H9" s="87"/>
      <c r="I9" s="28">
        <v>53259</v>
      </c>
      <c r="K9" s="27">
        <v>36238</v>
      </c>
      <c r="L9" s="66"/>
      <c r="M9" s="28">
        <v>36027</v>
      </c>
      <c r="O9" s="28">
        <v>45446</v>
      </c>
      <c r="P9" s="87"/>
      <c r="Q9" s="28">
        <v>42635</v>
      </c>
      <c r="S9" s="113"/>
      <c r="T9" s="27">
        <v>81684</v>
      </c>
      <c r="U9" s="66"/>
      <c r="V9" s="28">
        <v>78662</v>
      </c>
      <c r="W9" s="87"/>
      <c r="X9" s="326">
        <v>3.8417533243497504</v>
      </c>
      <c r="Y9" s="115"/>
    </row>
    <row r="10" spans="1:27" x14ac:dyDescent="0.25">
      <c r="A10" s="108" t="s">
        <v>86</v>
      </c>
      <c r="B10" s="65"/>
      <c r="C10" s="78">
        <v>407390</v>
      </c>
      <c r="D10" s="65"/>
      <c r="E10" s="79">
        <v>484880</v>
      </c>
      <c r="F10" s="65"/>
      <c r="G10" s="78">
        <v>441167</v>
      </c>
      <c r="H10" s="65"/>
      <c r="I10" s="79">
        <v>514484</v>
      </c>
      <c r="J10" s="65"/>
      <c r="K10" s="78">
        <v>388756</v>
      </c>
      <c r="L10" s="65"/>
      <c r="M10" s="79">
        <v>402048</v>
      </c>
      <c r="N10" s="65"/>
      <c r="O10" s="78">
        <v>405332</v>
      </c>
      <c r="P10" s="65"/>
      <c r="Q10" s="79">
        <v>441943</v>
      </c>
      <c r="R10" s="65"/>
      <c r="S10" s="81"/>
      <c r="T10" s="78">
        <v>794088</v>
      </c>
      <c r="U10" s="65"/>
      <c r="V10" s="79">
        <v>843991</v>
      </c>
      <c r="W10" s="29"/>
      <c r="X10" s="250">
        <v>-5.9127407756717796</v>
      </c>
      <c r="Y10" s="17"/>
    </row>
    <row r="11" spans="1:27" ht="14.85" customHeight="1" x14ac:dyDescent="0.25">
      <c r="A11" s="111"/>
      <c r="B11" s="91"/>
      <c r="C11" s="27"/>
      <c r="D11" s="91"/>
      <c r="E11" s="27"/>
      <c r="G11" s="27"/>
      <c r="H11" s="91"/>
      <c r="I11" s="27"/>
      <c r="K11" s="27"/>
      <c r="L11" s="91"/>
      <c r="M11" s="27"/>
      <c r="O11" s="27"/>
      <c r="P11" s="91"/>
      <c r="Q11" s="27"/>
      <c r="S11" s="116"/>
      <c r="T11" s="19"/>
      <c r="U11" s="117"/>
      <c r="V11" s="73"/>
      <c r="W11" s="118"/>
      <c r="X11" s="119"/>
      <c r="Y11" s="120"/>
    </row>
    <row r="12" spans="1:27" ht="14.85" customHeight="1" x14ac:dyDescent="0.25">
      <c r="A12" s="58"/>
      <c r="B12" s="27"/>
      <c r="C12" s="27"/>
      <c r="D12" s="27"/>
      <c r="E12" s="27"/>
      <c r="F12" s="27"/>
      <c r="G12" s="27"/>
      <c r="H12" s="27"/>
      <c r="I12" s="27"/>
      <c r="J12" s="27"/>
      <c r="K12" s="27"/>
      <c r="L12" s="27"/>
      <c r="M12" s="27"/>
      <c r="N12" s="27"/>
      <c r="O12" s="27"/>
      <c r="P12" s="27"/>
      <c r="Q12" s="27"/>
      <c r="R12" s="27"/>
      <c r="S12" s="27"/>
      <c r="T12" s="27"/>
      <c r="U12" s="27"/>
      <c r="V12" s="27"/>
      <c r="W12" s="91"/>
      <c r="X12" s="109"/>
      <c r="Y12" s="109"/>
    </row>
    <row r="13" spans="1:27" ht="14.85" customHeight="1" x14ac:dyDescent="0.25">
      <c r="A13" s="110"/>
      <c r="B13" s="62"/>
      <c r="C13" s="62"/>
      <c r="D13" s="62"/>
      <c r="E13" s="62"/>
      <c r="G13" s="397"/>
      <c r="H13" s="62"/>
      <c r="I13" s="397"/>
      <c r="K13" s="397"/>
      <c r="L13" s="62"/>
      <c r="M13" s="397"/>
      <c r="O13" s="397"/>
      <c r="P13" s="62"/>
      <c r="Q13" s="397"/>
      <c r="T13" s="397"/>
      <c r="U13" s="62"/>
      <c r="V13" s="398"/>
      <c r="W13" s="62"/>
      <c r="X13" s="62"/>
      <c r="Y13" s="62"/>
    </row>
    <row r="14" spans="1:27" ht="14.85" customHeight="1" x14ac:dyDescent="0.25">
      <c r="A14" s="233" t="s">
        <v>87</v>
      </c>
      <c r="B14" s="53"/>
      <c r="C14" s="53"/>
      <c r="D14" s="53"/>
      <c r="E14" s="53"/>
      <c r="G14" s="53"/>
      <c r="H14" s="53"/>
      <c r="I14" s="53"/>
      <c r="K14" s="53"/>
      <c r="L14" s="53"/>
      <c r="M14" s="53"/>
      <c r="O14" s="53"/>
      <c r="P14" s="53"/>
      <c r="Q14" s="53"/>
      <c r="T14" s="53"/>
      <c r="U14" s="53"/>
      <c r="V14" s="53"/>
      <c r="W14" s="53"/>
      <c r="X14" s="53"/>
      <c r="Y14" s="53"/>
    </row>
    <row r="15" spans="1:27" x14ac:dyDescent="0.25">
      <c r="A15" s="110"/>
      <c r="B15" s="53"/>
      <c r="C15" s="53"/>
      <c r="D15" s="53"/>
      <c r="E15" s="53"/>
      <c r="G15" s="53"/>
      <c r="H15" s="53"/>
      <c r="I15" s="53"/>
      <c r="K15" s="53"/>
      <c r="L15" s="53"/>
      <c r="M15" s="53"/>
      <c r="O15" s="53"/>
      <c r="P15" s="53"/>
      <c r="Q15" s="53"/>
      <c r="T15" s="53"/>
      <c r="U15" s="53"/>
      <c r="V15" s="53"/>
      <c r="W15" s="53"/>
      <c r="X15" s="53"/>
      <c r="Y15" s="53"/>
    </row>
    <row r="16" spans="1:27" ht="15.75" customHeight="1" thickBot="1" x14ac:dyDescent="0.3">
      <c r="A16" s="62"/>
      <c r="B16" s="16"/>
      <c r="C16" s="34" t="s">
        <v>14</v>
      </c>
      <c r="D16" s="16"/>
      <c r="E16" s="35" t="s">
        <v>15</v>
      </c>
      <c r="F16" s="16"/>
      <c r="G16" s="34" t="s">
        <v>16</v>
      </c>
      <c r="H16" s="16"/>
      <c r="I16" s="35" t="s">
        <v>17</v>
      </c>
      <c r="J16" s="16"/>
      <c r="K16" s="34" t="s">
        <v>277</v>
      </c>
      <c r="L16" s="16"/>
      <c r="M16" s="35" t="s">
        <v>12</v>
      </c>
      <c r="N16" s="16"/>
      <c r="O16" s="34" t="s">
        <v>287</v>
      </c>
      <c r="P16" s="16"/>
      <c r="Q16" s="35" t="s">
        <v>13</v>
      </c>
      <c r="R16" s="16"/>
      <c r="S16" s="49"/>
      <c r="T16" s="50" t="s">
        <v>285</v>
      </c>
      <c r="U16" s="52"/>
      <c r="V16" s="199" t="s">
        <v>286</v>
      </c>
      <c r="W16" s="125"/>
      <c r="X16" s="125" t="s">
        <v>18</v>
      </c>
      <c r="Y16" s="126"/>
    </row>
    <row r="17" spans="1:25" ht="14.85" customHeight="1" x14ac:dyDescent="0.25">
      <c r="A17" s="62"/>
      <c r="B17" s="54"/>
      <c r="C17" s="54"/>
      <c r="D17" s="54"/>
      <c r="E17" s="54"/>
      <c r="G17" s="54"/>
      <c r="H17" s="54"/>
      <c r="I17" s="54"/>
      <c r="K17" s="54"/>
      <c r="L17" s="54"/>
      <c r="M17" s="54"/>
      <c r="O17" s="54"/>
      <c r="P17" s="54"/>
      <c r="Q17" s="54"/>
      <c r="S17" s="113"/>
      <c r="T17" s="54"/>
      <c r="U17" s="54"/>
      <c r="V17" s="63"/>
      <c r="W17" s="54"/>
      <c r="X17" s="54"/>
      <c r="Y17" s="114"/>
    </row>
    <row r="18" spans="1:25" x14ac:dyDescent="0.25">
      <c r="A18" s="105" t="s">
        <v>82</v>
      </c>
      <c r="B18" s="65"/>
      <c r="C18" s="19">
        <v>160171</v>
      </c>
      <c r="D18" s="65"/>
      <c r="E18" s="73">
        <v>178156</v>
      </c>
      <c r="F18" s="65"/>
      <c r="G18" s="19">
        <v>160805</v>
      </c>
      <c r="H18" s="65"/>
      <c r="I18" s="73">
        <v>188987</v>
      </c>
      <c r="J18" s="65"/>
      <c r="K18" s="19">
        <v>161154</v>
      </c>
      <c r="L18" s="65"/>
      <c r="M18" s="73">
        <v>162432</v>
      </c>
      <c r="N18" s="65"/>
      <c r="O18" s="19">
        <v>173624</v>
      </c>
      <c r="P18" s="65"/>
      <c r="Q18" s="73">
        <v>181143</v>
      </c>
      <c r="R18" s="65"/>
      <c r="S18" s="81"/>
      <c r="T18" s="19">
        <v>334778</v>
      </c>
      <c r="U18" s="65"/>
      <c r="V18" s="73">
        <v>343575</v>
      </c>
      <c r="W18" s="29"/>
      <c r="X18" s="322">
        <v>-2.56043076475297</v>
      </c>
      <c r="Y18" s="17"/>
    </row>
    <row r="19" spans="1:25" x14ac:dyDescent="0.25">
      <c r="A19" s="254" t="s">
        <v>36</v>
      </c>
      <c r="B19" s="66"/>
      <c r="C19" s="75">
        <v>45752</v>
      </c>
      <c r="D19" s="66"/>
      <c r="E19" s="75">
        <v>59161</v>
      </c>
      <c r="F19" s="66"/>
      <c r="G19" s="75">
        <v>50079</v>
      </c>
      <c r="H19" s="66"/>
      <c r="I19" s="75">
        <v>67209</v>
      </c>
      <c r="J19" s="66"/>
      <c r="K19" s="75">
        <v>48447</v>
      </c>
      <c r="L19" s="66"/>
      <c r="M19" s="75">
        <v>46237</v>
      </c>
      <c r="N19" s="66"/>
      <c r="O19" s="75">
        <v>54826</v>
      </c>
      <c r="P19" s="66"/>
      <c r="Q19" s="75">
        <v>56274</v>
      </c>
      <c r="R19" s="66"/>
      <c r="S19" s="82"/>
      <c r="T19" s="75">
        <v>103273</v>
      </c>
      <c r="U19" s="66"/>
      <c r="V19" s="75">
        <v>102511</v>
      </c>
      <c r="W19" s="58"/>
      <c r="X19" s="323">
        <v>0.74333486162460605</v>
      </c>
      <c r="Y19" s="17"/>
    </row>
    <row r="20" spans="1:25" x14ac:dyDescent="0.25">
      <c r="A20" s="105" t="s">
        <v>83</v>
      </c>
      <c r="B20" s="65"/>
      <c r="C20" s="19">
        <v>156877</v>
      </c>
      <c r="D20" s="65"/>
      <c r="E20" s="73">
        <v>195106</v>
      </c>
      <c r="F20" s="65"/>
      <c r="G20" s="19">
        <v>172653</v>
      </c>
      <c r="H20" s="65"/>
      <c r="I20" s="73">
        <v>207431</v>
      </c>
      <c r="J20" s="65"/>
      <c r="K20" s="19">
        <v>144471</v>
      </c>
      <c r="L20" s="65"/>
      <c r="M20" s="73">
        <v>155330</v>
      </c>
      <c r="N20" s="65"/>
      <c r="O20" s="19">
        <v>143129</v>
      </c>
      <c r="P20" s="65"/>
      <c r="Q20" s="73">
        <v>165040</v>
      </c>
      <c r="R20" s="65"/>
      <c r="S20" s="81"/>
      <c r="T20" s="19">
        <v>287600</v>
      </c>
      <c r="U20" s="65"/>
      <c r="V20" s="73">
        <v>320370</v>
      </c>
      <c r="W20" s="29"/>
      <c r="X20" s="324">
        <v>-10.2287979523676</v>
      </c>
      <c r="Y20" s="17"/>
    </row>
    <row r="21" spans="1:25" x14ac:dyDescent="0.25">
      <c r="A21" s="288" t="s">
        <v>88</v>
      </c>
      <c r="B21" s="91"/>
      <c r="C21" s="28">
        <v>145333</v>
      </c>
      <c r="D21" s="91"/>
      <c r="E21" s="28">
        <v>177436</v>
      </c>
      <c r="G21" s="28">
        <v>160619</v>
      </c>
      <c r="H21" s="91"/>
      <c r="I21" s="28">
        <v>191126</v>
      </c>
      <c r="K21" s="58">
        <v>135520</v>
      </c>
      <c r="L21" s="65"/>
      <c r="M21" s="28">
        <v>141984</v>
      </c>
      <c r="O21" s="28">
        <v>134400</v>
      </c>
      <c r="P21" s="91"/>
      <c r="Q21" s="28">
        <v>150842</v>
      </c>
      <c r="S21" s="113"/>
      <c r="T21" s="75">
        <v>269920</v>
      </c>
      <c r="U21" s="65"/>
      <c r="V21" s="73">
        <v>292826</v>
      </c>
      <c r="W21" s="91"/>
      <c r="X21" s="402">
        <v>-7.8223928203096698</v>
      </c>
      <c r="Y21" s="122"/>
    </row>
    <row r="22" spans="1:25" x14ac:dyDescent="0.25">
      <c r="A22" s="105" t="s">
        <v>84</v>
      </c>
      <c r="B22" s="65"/>
      <c r="C22" s="19">
        <v>46752</v>
      </c>
      <c r="D22" s="65"/>
      <c r="E22" s="73">
        <v>59535</v>
      </c>
      <c r="F22" s="65"/>
      <c r="G22" s="19">
        <v>56911</v>
      </c>
      <c r="H22" s="65"/>
      <c r="I22" s="73">
        <v>60670</v>
      </c>
      <c r="J22" s="65"/>
      <c r="K22" s="19">
        <v>42710</v>
      </c>
      <c r="L22" s="65"/>
      <c r="M22" s="309">
        <v>44226</v>
      </c>
      <c r="N22" s="65"/>
      <c r="O22" s="19">
        <v>39241</v>
      </c>
      <c r="P22" s="65"/>
      <c r="Q22" s="73">
        <v>48687</v>
      </c>
      <c r="R22" s="65"/>
      <c r="S22" s="81"/>
      <c r="T22" s="19">
        <v>81951</v>
      </c>
      <c r="U22" s="65"/>
      <c r="V22" s="309">
        <v>92913</v>
      </c>
      <c r="W22" s="29"/>
      <c r="X22" s="324">
        <v>-11.798133738013</v>
      </c>
      <c r="Y22" s="17"/>
    </row>
    <row r="23" spans="1:25" x14ac:dyDescent="0.25">
      <c r="A23" s="106" t="s">
        <v>85</v>
      </c>
      <c r="B23" s="66"/>
      <c r="C23" s="75">
        <v>38833</v>
      </c>
      <c r="D23" s="66"/>
      <c r="E23" s="75">
        <v>46723</v>
      </c>
      <c r="F23" s="66"/>
      <c r="G23" s="75">
        <v>45259</v>
      </c>
      <c r="H23" s="66"/>
      <c r="I23" s="75">
        <v>51521</v>
      </c>
      <c r="J23" s="66"/>
      <c r="K23" s="75">
        <v>35066</v>
      </c>
      <c r="L23" s="66"/>
      <c r="M23" s="75">
        <v>34924</v>
      </c>
      <c r="N23" s="66"/>
      <c r="O23" s="75">
        <v>44136</v>
      </c>
      <c r="P23" s="66"/>
      <c r="Q23" s="75">
        <v>41175</v>
      </c>
      <c r="R23" s="66"/>
      <c r="S23" s="82"/>
      <c r="T23" s="75">
        <v>79202</v>
      </c>
      <c r="U23" s="66"/>
      <c r="V23" s="75">
        <v>76099</v>
      </c>
      <c r="W23" s="58"/>
      <c r="X23" s="323">
        <v>4.077583148267383</v>
      </c>
      <c r="Y23" s="17"/>
    </row>
    <row r="24" spans="1:25" x14ac:dyDescent="0.25">
      <c r="A24" s="108" t="s">
        <v>86</v>
      </c>
      <c r="B24" s="65"/>
      <c r="C24" s="78">
        <v>402633</v>
      </c>
      <c r="D24" s="65"/>
      <c r="E24" s="79">
        <v>479520</v>
      </c>
      <c r="F24" s="65"/>
      <c r="G24" s="78">
        <v>435628</v>
      </c>
      <c r="H24" s="65"/>
      <c r="I24" s="79">
        <v>508609</v>
      </c>
      <c r="J24" s="65"/>
      <c r="K24" s="78">
        <v>383401</v>
      </c>
      <c r="L24" s="65"/>
      <c r="M24" s="79">
        <v>396912</v>
      </c>
      <c r="N24" s="65"/>
      <c r="O24" s="78">
        <v>400130</v>
      </c>
      <c r="P24" s="65"/>
      <c r="Q24" s="79">
        <v>436045</v>
      </c>
      <c r="R24" s="65"/>
      <c r="S24" s="81"/>
      <c r="T24" s="78">
        <v>783531</v>
      </c>
      <c r="U24" s="65"/>
      <c r="V24" s="79">
        <v>832957</v>
      </c>
      <c r="W24" s="29"/>
      <c r="X24" s="325">
        <v>-5.9337997039463</v>
      </c>
      <c r="Y24" s="17"/>
    </row>
    <row r="25" spans="1:25" x14ac:dyDescent="0.25">
      <c r="A25" s="111"/>
      <c r="B25" s="91"/>
      <c r="C25" s="27"/>
      <c r="D25" s="447"/>
      <c r="E25" s="27"/>
      <c r="F25" s="447"/>
      <c r="G25" s="27"/>
      <c r="H25" s="447"/>
      <c r="I25" s="27"/>
      <c r="J25" s="447"/>
      <c r="K25" s="27"/>
      <c r="L25" s="447"/>
      <c r="M25" s="27"/>
      <c r="N25" s="447"/>
      <c r="O25" s="27"/>
      <c r="P25" s="447"/>
      <c r="Q25" s="27"/>
      <c r="R25" s="447"/>
      <c r="S25" s="448"/>
      <c r="T25" s="442"/>
      <c r="U25" s="449"/>
      <c r="V25" s="441"/>
      <c r="W25" s="118"/>
      <c r="X25" s="123"/>
      <c r="Y25" s="124"/>
    </row>
    <row r="26" spans="1:25" x14ac:dyDescent="0.25">
      <c r="A26" s="111"/>
      <c r="B26" s="28"/>
      <c r="C26" s="190"/>
      <c r="D26" s="190"/>
      <c r="E26" s="190"/>
      <c r="F26" s="190"/>
      <c r="G26" s="190"/>
      <c r="H26" s="190"/>
      <c r="I26" s="445"/>
      <c r="J26" s="190"/>
      <c r="K26" s="190"/>
      <c r="L26" s="190"/>
      <c r="M26" s="445"/>
      <c r="N26" s="190"/>
      <c r="O26" s="190"/>
      <c r="P26" s="190"/>
      <c r="Q26" s="445"/>
      <c r="R26" s="190"/>
      <c r="S26" s="190"/>
      <c r="T26" s="190"/>
      <c r="U26" s="65"/>
      <c r="V26" s="191"/>
      <c r="W26" s="91"/>
      <c r="X26" s="56"/>
      <c r="Y26" s="56"/>
    </row>
    <row r="27" spans="1:25" x14ac:dyDescent="0.25">
      <c r="A27" s="111"/>
      <c r="B27" s="28"/>
      <c r="C27" s="62"/>
      <c r="D27" s="28"/>
      <c r="E27" s="62"/>
      <c r="G27" s="62"/>
      <c r="H27" s="28"/>
      <c r="I27" s="62"/>
      <c r="K27" s="62"/>
      <c r="L27" s="28"/>
      <c r="M27" s="62"/>
      <c r="O27" s="62"/>
      <c r="P27" s="28"/>
      <c r="Q27" s="62"/>
      <c r="T27" s="188"/>
      <c r="U27" s="188"/>
      <c r="V27" s="189"/>
      <c r="W27" s="91"/>
      <c r="X27" s="56"/>
      <c r="Y27" s="56"/>
    </row>
    <row r="28" spans="1:25" x14ac:dyDescent="0.25">
      <c r="A28" s="233" t="s">
        <v>89</v>
      </c>
      <c r="B28" s="62"/>
      <c r="C28" s="62"/>
      <c r="D28" s="62"/>
      <c r="E28" s="62"/>
      <c r="G28" s="62"/>
      <c r="H28" s="62"/>
      <c r="I28" s="62"/>
      <c r="K28" s="62"/>
      <c r="L28" s="62"/>
      <c r="M28" s="62"/>
      <c r="O28" s="62"/>
      <c r="P28" s="62"/>
      <c r="Q28" s="62"/>
      <c r="T28" s="62"/>
      <c r="U28" s="62"/>
      <c r="V28" s="53"/>
      <c r="W28" s="62"/>
      <c r="X28" s="56"/>
      <c r="Y28" s="56"/>
    </row>
    <row r="29" spans="1:25" x14ac:dyDescent="0.25">
      <c r="A29" s="110"/>
      <c r="B29" s="62"/>
      <c r="C29" s="62"/>
      <c r="D29" s="62"/>
      <c r="E29" s="62"/>
      <c r="G29" s="62"/>
      <c r="H29" s="62"/>
      <c r="I29" s="62"/>
      <c r="K29" s="62"/>
      <c r="L29" s="62"/>
      <c r="M29" s="62"/>
      <c r="O29" s="62"/>
      <c r="P29" s="62"/>
      <c r="Q29" s="62"/>
      <c r="T29" s="62"/>
      <c r="U29" s="62"/>
      <c r="V29" s="53"/>
      <c r="W29" s="62"/>
      <c r="X29" s="56"/>
      <c r="Y29" s="56"/>
    </row>
    <row r="30" spans="1:25" ht="15.75" thickBot="1" x14ac:dyDescent="0.3">
      <c r="A30" s="62"/>
      <c r="B30" s="16"/>
      <c r="C30" s="34" t="s">
        <v>14</v>
      </c>
      <c r="D30" s="16"/>
      <c r="E30" s="35" t="s">
        <v>15</v>
      </c>
      <c r="F30" s="16"/>
      <c r="G30" s="34" t="s">
        <v>16</v>
      </c>
      <c r="H30" s="16"/>
      <c r="I30" s="35" t="s">
        <v>17</v>
      </c>
      <c r="J30" s="16"/>
      <c r="K30" s="34" t="s">
        <v>277</v>
      </c>
      <c r="L30" s="16"/>
      <c r="M30" s="35" t="s">
        <v>12</v>
      </c>
      <c r="N30" s="16"/>
      <c r="O30" s="34" t="s">
        <v>287</v>
      </c>
      <c r="P30" s="16"/>
      <c r="Q30" s="35" t="s">
        <v>13</v>
      </c>
      <c r="R30" s="16"/>
      <c r="S30" s="49"/>
      <c r="T30" s="50" t="s">
        <v>285</v>
      </c>
      <c r="U30" s="52"/>
      <c r="V30" s="199" t="s">
        <v>286</v>
      </c>
      <c r="W30" s="52"/>
      <c r="X30" s="50" t="s">
        <v>18</v>
      </c>
      <c r="Y30" s="121"/>
    </row>
    <row r="31" spans="1:25" x14ac:dyDescent="0.25">
      <c r="A31" s="62"/>
      <c r="B31" s="54"/>
      <c r="C31" s="54"/>
      <c r="D31" s="54"/>
      <c r="E31" s="54"/>
      <c r="G31" s="54"/>
      <c r="H31" s="54"/>
      <c r="I31" s="54"/>
      <c r="K31" s="54"/>
      <c r="L31" s="54"/>
      <c r="M31" s="54"/>
      <c r="O31" s="54"/>
      <c r="P31" s="54"/>
      <c r="Q31" s="54"/>
      <c r="S31" s="113"/>
      <c r="T31" s="54"/>
      <c r="U31" s="54"/>
      <c r="V31" s="63"/>
      <c r="W31" s="54"/>
      <c r="X31" s="54"/>
      <c r="Y31" s="114"/>
    </row>
    <row r="32" spans="1:25" x14ac:dyDescent="0.25">
      <c r="A32" s="105" t="s">
        <v>82</v>
      </c>
      <c r="B32" s="65"/>
      <c r="C32" s="19">
        <v>253</v>
      </c>
      <c r="D32" s="65"/>
      <c r="E32" s="73">
        <v>693</v>
      </c>
      <c r="F32" s="65"/>
      <c r="G32" s="19">
        <v>973</v>
      </c>
      <c r="H32" s="65"/>
      <c r="I32" s="73">
        <v>827</v>
      </c>
      <c r="J32" s="65"/>
      <c r="K32" s="29">
        <v>733</v>
      </c>
      <c r="L32" s="65"/>
      <c r="M32" s="58">
        <v>689</v>
      </c>
      <c r="N32" s="65"/>
      <c r="O32" s="19">
        <v>814</v>
      </c>
      <c r="P32" s="65"/>
      <c r="Q32" s="73">
        <v>748</v>
      </c>
      <c r="R32" s="65"/>
      <c r="S32" s="81"/>
      <c r="T32" s="29">
        <v>1547</v>
      </c>
      <c r="U32" s="65"/>
      <c r="V32" s="58">
        <v>1437</v>
      </c>
      <c r="W32" s="29"/>
      <c r="X32" s="322">
        <v>7.7</v>
      </c>
      <c r="Y32" s="17"/>
    </row>
    <row r="33" spans="1:25" x14ac:dyDescent="0.25">
      <c r="A33" s="127" t="s">
        <v>36</v>
      </c>
      <c r="B33" s="66"/>
      <c r="C33" s="74">
        <v>27</v>
      </c>
      <c r="D33" s="66"/>
      <c r="E33" s="74">
        <v>161</v>
      </c>
      <c r="F33" s="66"/>
      <c r="G33" s="74">
        <v>259</v>
      </c>
      <c r="H33" s="66"/>
      <c r="I33" s="74">
        <v>202</v>
      </c>
      <c r="J33" s="66"/>
      <c r="K33" s="339">
        <v>174</v>
      </c>
      <c r="L33" s="66"/>
      <c r="M33" s="339">
        <v>200</v>
      </c>
      <c r="N33" s="66"/>
      <c r="O33" s="74">
        <v>172</v>
      </c>
      <c r="P33" s="66"/>
      <c r="Q33" s="74">
        <v>181</v>
      </c>
      <c r="R33" s="66"/>
      <c r="S33" s="82"/>
      <c r="T33" s="339">
        <v>346</v>
      </c>
      <c r="U33" s="66"/>
      <c r="V33" s="339">
        <v>381</v>
      </c>
      <c r="W33" s="58"/>
      <c r="X33" s="338">
        <v>-9.1999999999999993</v>
      </c>
      <c r="Y33" s="17"/>
    </row>
    <row r="34" spans="1:25" x14ac:dyDescent="0.25">
      <c r="A34" s="105" t="s">
        <v>83</v>
      </c>
      <c r="B34" s="65"/>
      <c r="C34" s="19">
        <v>485</v>
      </c>
      <c r="D34" s="65"/>
      <c r="E34" s="73">
        <v>651</v>
      </c>
      <c r="F34" s="65"/>
      <c r="G34" s="19">
        <v>630</v>
      </c>
      <c r="H34" s="65"/>
      <c r="I34" s="73">
        <v>843</v>
      </c>
      <c r="J34" s="65"/>
      <c r="K34" s="19">
        <v>439</v>
      </c>
      <c r="L34" s="65"/>
      <c r="M34" s="73">
        <v>582</v>
      </c>
      <c r="N34" s="65"/>
      <c r="O34" s="19">
        <v>507</v>
      </c>
      <c r="P34" s="65"/>
      <c r="Q34" s="73">
        <v>729</v>
      </c>
      <c r="R34" s="65"/>
      <c r="S34" s="81"/>
      <c r="T34" s="19">
        <v>946</v>
      </c>
      <c r="U34" s="65"/>
      <c r="V34" s="73">
        <v>1311</v>
      </c>
      <c r="W34" s="29"/>
      <c r="X34" s="322">
        <v>-27.84134248665141</v>
      </c>
      <c r="Y34" s="17"/>
    </row>
    <row r="35" spans="1:25" x14ac:dyDescent="0.25">
      <c r="A35" s="105" t="s">
        <v>84</v>
      </c>
      <c r="B35" s="65"/>
      <c r="C35" s="19">
        <v>614</v>
      </c>
      <c r="D35" s="65"/>
      <c r="E35" s="73">
        <v>810</v>
      </c>
      <c r="F35" s="65"/>
      <c r="G35" s="19">
        <v>935</v>
      </c>
      <c r="H35" s="65"/>
      <c r="I35" s="73">
        <v>875</v>
      </c>
      <c r="J35" s="65"/>
      <c r="K35" s="19">
        <v>769</v>
      </c>
      <c r="L35" s="65"/>
      <c r="M35" s="73">
        <v>721</v>
      </c>
      <c r="N35" s="65"/>
      <c r="O35" s="19">
        <v>681</v>
      </c>
      <c r="P35" s="65"/>
      <c r="Q35" s="73">
        <v>839</v>
      </c>
      <c r="R35" s="65"/>
      <c r="S35" s="81"/>
      <c r="T35" s="19">
        <v>1450</v>
      </c>
      <c r="U35" s="65"/>
      <c r="V35" s="73">
        <v>1560</v>
      </c>
      <c r="W35" s="29"/>
      <c r="X35" s="250">
        <v>-7.0512820512820511</v>
      </c>
      <c r="Y35" s="17"/>
    </row>
    <row r="36" spans="1:25" ht="14.85" customHeight="1" x14ac:dyDescent="0.25">
      <c r="A36" s="112" t="s">
        <v>85</v>
      </c>
      <c r="B36" s="87"/>
      <c r="C36" s="28">
        <v>552</v>
      </c>
      <c r="D36" s="87"/>
      <c r="E36" s="28">
        <v>803</v>
      </c>
      <c r="G36" s="28">
        <v>725</v>
      </c>
      <c r="H36" s="87"/>
      <c r="I36" s="28">
        <v>962</v>
      </c>
      <c r="K36" s="28">
        <v>447</v>
      </c>
      <c r="L36" s="66"/>
      <c r="M36" s="28">
        <v>514</v>
      </c>
      <c r="O36" s="28">
        <v>486</v>
      </c>
      <c r="P36" s="87"/>
      <c r="Q36" s="28">
        <v>654</v>
      </c>
      <c r="S36" s="113"/>
      <c r="T36" s="28">
        <v>933</v>
      </c>
      <c r="U36" s="66"/>
      <c r="V36" s="28">
        <v>1168</v>
      </c>
      <c r="W36" s="87"/>
      <c r="X36" s="327">
        <v>-20.11986301369863</v>
      </c>
      <c r="Y36" s="115"/>
    </row>
    <row r="37" spans="1:25" x14ac:dyDescent="0.25">
      <c r="A37" s="108" t="s">
        <v>86</v>
      </c>
      <c r="B37" s="65"/>
      <c r="C37" s="78">
        <v>1904</v>
      </c>
      <c r="D37" s="65"/>
      <c r="E37" s="79">
        <v>2957</v>
      </c>
      <c r="F37" s="65"/>
      <c r="G37" s="78">
        <v>3263</v>
      </c>
      <c r="H37" s="65"/>
      <c r="I37" s="79">
        <v>3507</v>
      </c>
      <c r="J37" s="65"/>
      <c r="K37" s="78">
        <v>2388</v>
      </c>
      <c r="L37" s="65"/>
      <c r="M37" s="79">
        <v>2506</v>
      </c>
      <c r="N37" s="65"/>
      <c r="O37" s="78">
        <v>2488</v>
      </c>
      <c r="P37" s="65"/>
      <c r="Q37" s="79">
        <v>2970</v>
      </c>
      <c r="R37" s="65"/>
      <c r="S37" s="81"/>
      <c r="T37" s="78">
        <v>4876</v>
      </c>
      <c r="U37" s="65"/>
      <c r="V37" s="79">
        <v>5476</v>
      </c>
      <c r="W37" s="29"/>
      <c r="X37" s="250">
        <v>-10.956902848794741</v>
      </c>
      <c r="Y37" s="17"/>
    </row>
    <row r="38" spans="1:25" ht="14.85" customHeight="1" x14ac:dyDescent="0.25">
      <c r="A38" s="111"/>
      <c r="B38" s="91"/>
      <c r="C38" s="27"/>
      <c r="D38" s="91"/>
      <c r="E38" s="27"/>
      <c r="G38" s="27"/>
      <c r="H38" s="91"/>
      <c r="I38" s="27"/>
      <c r="K38" s="27"/>
      <c r="L38" s="91"/>
      <c r="M38" s="27"/>
      <c r="O38" s="27"/>
      <c r="P38" s="91"/>
      <c r="Q38" s="27"/>
      <c r="S38" s="116"/>
      <c r="T38" s="19"/>
      <c r="U38" s="117"/>
      <c r="V38" s="73"/>
      <c r="W38" s="118"/>
      <c r="X38" s="119"/>
      <c r="Y38" s="120"/>
    </row>
    <row r="39" spans="1:25" x14ac:dyDescent="0.25">
      <c r="A39" s="71"/>
      <c r="T39" s="67"/>
      <c r="U39" s="67">
        <f t="shared" ref="U39:W39" si="0">U37-U32-U34-U35</f>
        <v>0</v>
      </c>
      <c r="V39" s="67"/>
      <c r="W39" s="67">
        <f t="shared" si="0"/>
        <v>0</v>
      </c>
      <c r="X39" s="67"/>
      <c r="Y39" s="56"/>
    </row>
    <row r="40" spans="1:25" x14ac:dyDescent="0.25">
      <c r="X40" s="56"/>
      <c r="Y40" s="56"/>
    </row>
    <row r="41" spans="1:25" x14ac:dyDescent="0.25">
      <c r="A41" s="233" t="s">
        <v>90</v>
      </c>
      <c r="B41" s="62"/>
      <c r="C41" s="62"/>
      <c r="D41" s="62"/>
      <c r="E41" s="62"/>
      <c r="G41" s="62"/>
      <c r="H41" s="62"/>
      <c r="I41" s="62"/>
      <c r="K41" s="62"/>
      <c r="L41" s="62"/>
      <c r="M41" s="62"/>
      <c r="O41" s="62"/>
      <c r="P41" s="62"/>
      <c r="Q41" s="62"/>
      <c r="T41" s="62"/>
      <c r="U41" s="62"/>
      <c r="V41" s="53"/>
      <c r="W41" s="62"/>
      <c r="X41" s="56"/>
      <c r="Y41" s="56"/>
    </row>
    <row r="42" spans="1:25" x14ac:dyDescent="0.25">
      <c r="A42" s="110"/>
      <c r="B42" s="62"/>
      <c r="C42" s="62"/>
      <c r="D42" s="62"/>
      <c r="E42" s="62"/>
      <c r="G42" s="62"/>
      <c r="H42" s="62"/>
      <c r="I42" s="62"/>
      <c r="K42" s="62"/>
      <c r="L42" s="62"/>
      <c r="M42" s="62"/>
      <c r="O42" s="62"/>
      <c r="P42" s="62"/>
      <c r="Q42" s="62"/>
      <c r="T42" s="62"/>
      <c r="U42" s="62"/>
      <c r="V42" s="53"/>
      <c r="W42" s="62"/>
      <c r="X42" s="56"/>
      <c r="Y42" s="56"/>
    </row>
    <row r="43" spans="1:25" ht="15.75" thickBot="1" x14ac:dyDescent="0.3">
      <c r="A43" s="62"/>
      <c r="B43" s="16"/>
      <c r="C43" s="34" t="s">
        <v>14</v>
      </c>
      <c r="D43" s="16"/>
      <c r="E43" s="35" t="s">
        <v>15</v>
      </c>
      <c r="F43" s="16"/>
      <c r="G43" s="34" t="s">
        <v>16</v>
      </c>
      <c r="H43" s="16"/>
      <c r="I43" s="35" t="s">
        <v>17</v>
      </c>
      <c r="J43" s="16"/>
      <c r="K43" s="34" t="s">
        <v>277</v>
      </c>
      <c r="L43" s="16"/>
      <c r="M43" s="35" t="s">
        <v>12</v>
      </c>
      <c r="N43" s="16"/>
      <c r="O43" s="34" t="s">
        <v>287</v>
      </c>
      <c r="P43" s="16"/>
      <c r="Q43" s="35" t="s">
        <v>13</v>
      </c>
      <c r="R43" s="16"/>
      <c r="S43" s="49"/>
      <c r="T43" s="50" t="s">
        <v>285</v>
      </c>
      <c r="U43" s="52"/>
      <c r="V43" s="199" t="s">
        <v>286</v>
      </c>
      <c r="W43" s="52"/>
      <c r="X43" s="50" t="s">
        <v>18</v>
      </c>
      <c r="Y43" s="121"/>
    </row>
    <row r="44" spans="1:25" x14ac:dyDescent="0.25">
      <c r="A44" s="62"/>
      <c r="B44" s="54"/>
      <c r="C44" s="54"/>
      <c r="D44" s="54"/>
      <c r="E44" s="54"/>
      <c r="G44" s="54"/>
      <c r="H44" s="54"/>
      <c r="I44" s="54"/>
      <c r="K44" s="54"/>
      <c r="L44" s="54"/>
      <c r="M44" s="54"/>
      <c r="O44" s="54"/>
      <c r="P44" s="54"/>
      <c r="Q44" s="54"/>
      <c r="S44" s="113"/>
      <c r="T44" s="54"/>
      <c r="U44" s="54"/>
      <c r="V44" s="63"/>
      <c r="W44" s="54"/>
      <c r="X44" s="54"/>
      <c r="Y44" s="114"/>
    </row>
    <row r="45" spans="1:25" x14ac:dyDescent="0.25">
      <c r="A45" s="105" t="s">
        <v>82</v>
      </c>
      <c r="B45" s="65"/>
      <c r="C45" s="19">
        <v>867</v>
      </c>
      <c r="D45" s="65"/>
      <c r="E45" s="73">
        <v>699</v>
      </c>
      <c r="F45" s="65"/>
      <c r="G45" s="19">
        <v>573</v>
      </c>
      <c r="H45" s="65"/>
      <c r="I45" s="73">
        <v>732</v>
      </c>
      <c r="J45" s="65"/>
      <c r="K45" s="29">
        <v>1242</v>
      </c>
      <c r="L45" s="65"/>
      <c r="M45" s="58">
        <v>1130</v>
      </c>
      <c r="N45" s="65"/>
      <c r="O45" s="19">
        <v>1206</v>
      </c>
      <c r="P45" s="65"/>
      <c r="Q45" s="73">
        <v>1075</v>
      </c>
      <c r="R45" s="65"/>
      <c r="S45" s="81"/>
      <c r="T45" s="29">
        <v>2448</v>
      </c>
      <c r="U45" s="65"/>
      <c r="V45" s="58">
        <v>2205</v>
      </c>
      <c r="W45" s="29"/>
      <c r="X45" s="228">
        <v>11.020408163265305</v>
      </c>
      <c r="Y45" s="17"/>
    </row>
    <row r="46" spans="1:25" x14ac:dyDescent="0.25">
      <c r="A46" s="127" t="s">
        <v>36</v>
      </c>
      <c r="B46" s="66"/>
      <c r="C46" s="74">
        <v>241</v>
      </c>
      <c r="D46" s="66"/>
      <c r="E46" s="74">
        <v>198</v>
      </c>
      <c r="F46" s="66"/>
      <c r="G46" s="74">
        <v>164</v>
      </c>
      <c r="H46" s="66"/>
      <c r="I46" s="74">
        <v>252</v>
      </c>
      <c r="J46" s="66"/>
      <c r="K46" s="339">
        <v>366</v>
      </c>
      <c r="L46" s="66"/>
      <c r="M46" s="339">
        <v>335</v>
      </c>
      <c r="N46" s="66"/>
      <c r="O46" s="74">
        <v>293</v>
      </c>
      <c r="P46" s="66"/>
      <c r="Q46" s="74">
        <v>260</v>
      </c>
      <c r="R46" s="66"/>
      <c r="S46" s="82"/>
      <c r="T46" s="339">
        <v>659</v>
      </c>
      <c r="U46" s="66"/>
      <c r="V46" s="339">
        <v>595</v>
      </c>
      <c r="W46" s="58"/>
      <c r="X46" s="338">
        <v>10.75630252100841</v>
      </c>
      <c r="Y46" s="17"/>
    </row>
    <row r="47" spans="1:25" x14ac:dyDescent="0.25">
      <c r="A47" s="105" t="s">
        <v>83</v>
      </c>
      <c r="B47" s="65"/>
      <c r="C47" s="19">
        <v>116</v>
      </c>
      <c r="D47" s="65"/>
      <c r="E47" s="73">
        <v>193</v>
      </c>
      <c r="F47" s="65"/>
      <c r="G47" s="19">
        <v>237</v>
      </c>
      <c r="H47" s="65"/>
      <c r="I47" s="73">
        <v>202</v>
      </c>
      <c r="J47" s="65"/>
      <c r="K47" s="19">
        <v>67</v>
      </c>
      <c r="L47" s="65"/>
      <c r="M47" s="73">
        <v>170</v>
      </c>
      <c r="N47" s="65"/>
      <c r="O47" s="19">
        <v>106</v>
      </c>
      <c r="P47" s="65"/>
      <c r="Q47" s="73">
        <v>167</v>
      </c>
      <c r="R47" s="65"/>
      <c r="S47" s="81"/>
      <c r="T47" s="19">
        <v>173</v>
      </c>
      <c r="U47" s="65"/>
      <c r="V47" s="73">
        <v>337</v>
      </c>
      <c r="W47" s="29"/>
      <c r="X47" s="326">
        <v>-48.664688427299708</v>
      </c>
      <c r="Y47" s="17"/>
    </row>
    <row r="48" spans="1:25" x14ac:dyDescent="0.25">
      <c r="A48" s="105" t="s">
        <v>84</v>
      </c>
      <c r="B48" s="65"/>
      <c r="C48" s="19">
        <v>1020</v>
      </c>
      <c r="D48" s="65"/>
      <c r="E48" s="73">
        <v>717</v>
      </c>
      <c r="F48" s="65"/>
      <c r="G48" s="19">
        <v>643</v>
      </c>
      <c r="H48" s="65"/>
      <c r="I48" s="73">
        <v>658</v>
      </c>
      <c r="J48" s="65"/>
      <c r="K48" s="19">
        <v>933</v>
      </c>
      <c r="L48" s="65"/>
      <c r="M48" s="73">
        <v>741</v>
      </c>
      <c r="N48" s="65"/>
      <c r="O48" s="19">
        <v>578</v>
      </c>
      <c r="P48" s="65"/>
      <c r="Q48" s="73">
        <v>880</v>
      </c>
      <c r="R48" s="65"/>
      <c r="S48" s="81"/>
      <c r="T48" s="19">
        <v>1511</v>
      </c>
      <c r="U48" s="65"/>
      <c r="V48" s="73">
        <v>1621</v>
      </c>
      <c r="W48" s="29"/>
      <c r="X48" s="250">
        <v>-6.7859346082664977</v>
      </c>
      <c r="Y48" s="17"/>
    </row>
    <row r="49" spans="1:29" ht="14.85" customHeight="1" x14ac:dyDescent="0.25">
      <c r="A49" s="112" t="s">
        <v>85</v>
      </c>
      <c r="B49" s="87"/>
      <c r="C49" s="28">
        <v>850</v>
      </c>
      <c r="D49" s="28"/>
      <c r="E49" s="28">
        <v>794</v>
      </c>
      <c r="G49" s="28">
        <v>823</v>
      </c>
      <c r="H49" s="28"/>
      <c r="I49" s="28">
        <v>776</v>
      </c>
      <c r="K49" s="28">
        <v>725</v>
      </c>
      <c r="L49" s="66"/>
      <c r="M49" s="28">
        <v>589</v>
      </c>
      <c r="O49" s="28">
        <v>824</v>
      </c>
      <c r="P49" s="28"/>
      <c r="Q49" s="28">
        <v>806</v>
      </c>
      <c r="S49" s="113"/>
      <c r="T49" s="28">
        <v>1549</v>
      </c>
      <c r="U49" s="66"/>
      <c r="V49" s="28">
        <v>1395</v>
      </c>
      <c r="W49" s="87"/>
      <c r="X49" s="394">
        <v>11.039426523297502</v>
      </c>
      <c r="Y49" s="115"/>
    </row>
    <row r="50" spans="1:29" x14ac:dyDescent="0.25">
      <c r="A50" s="108" t="s">
        <v>86</v>
      </c>
      <c r="B50" s="65"/>
      <c r="C50" s="78">
        <v>2853</v>
      </c>
      <c r="D50" s="65"/>
      <c r="E50" s="79">
        <v>2403</v>
      </c>
      <c r="F50" s="65"/>
      <c r="G50" s="78">
        <v>2276</v>
      </c>
      <c r="H50" s="65"/>
      <c r="I50" s="79">
        <v>2368</v>
      </c>
      <c r="J50" s="65"/>
      <c r="K50" s="78">
        <v>2967</v>
      </c>
      <c r="L50" s="65"/>
      <c r="M50" s="79">
        <v>2630</v>
      </c>
      <c r="N50" s="65"/>
      <c r="O50" s="78">
        <v>2714</v>
      </c>
      <c r="P50" s="65"/>
      <c r="Q50" s="79">
        <v>2928</v>
      </c>
      <c r="R50" s="65"/>
      <c r="S50" s="81"/>
      <c r="T50" s="78">
        <v>5681</v>
      </c>
      <c r="U50" s="65"/>
      <c r="V50" s="79">
        <v>5558</v>
      </c>
      <c r="W50" s="29"/>
      <c r="X50" s="401">
        <v>2.2130262684418867</v>
      </c>
      <c r="Y50" s="17"/>
    </row>
    <row r="51" spans="1:29" ht="14.85" customHeight="1" x14ac:dyDescent="0.25">
      <c r="A51" s="111"/>
      <c r="B51" s="27"/>
      <c r="C51" s="27"/>
      <c r="D51" s="27"/>
      <c r="E51" s="27"/>
      <c r="F51" s="27"/>
      <c r="G51" s="27"/>
      <c r="H51" s="27"/>
      <c r="I51" s="27"/>
      <c r="J51" s="27"/>
      <c r="K51" s="27"/>
      <c r="L51" s="27"/>
      <c r="M51" s="27"/>
      <c r="N51" s="27"/>
      <c r="O51" s="27"/>
      <c r="P51" s="27"/>
      <c r="Q51" s="27"/>
      <c r="R51" s="27"/>
      <c r="S51" s="116"/>
      <c r="T51" s="19"/>
      <c r="U51" s="19"/>
      <c r="V51" s="117"/>
      <c r="W51" s="73">
        <v>0</v>
      </c>
      <c r="X51" s="118"/>
      <c r="Y51" s="124">
        <v>0</v>
      </c>
    </row>
    <row r="52" spans="1:29" x14ac:dyDescent="0.25">
      <c r="A52" s="111"/>
      <c r="B52" s="91"/>
      <c r="C52" s="27"/>
      <c r="D52" s="91"/>
      <c r="E52" s="27"/>
      <c r="G52" s="27"/>
      <c r="H52" s="91"/>
      <c r="I52" s="27"/>
      <c r="K52" s="27"/>
      <c r="L52" s="91"/>
      <c r="M52" s="27"/>
      <c r="O52" s="27"/>
      <c r="P52" s="91"/>
      <c r="Q52" s="27"/>
      <c r="T52" s="29"/>
      <c r="U52" s="65"/>
      <c r="V52" s="58"/>
      <c r="W52" s="91"/>
      <c r="X52" s="56"/>
      <c r="Y52" s="56"/>
    </row>
    <row r="53" spans="1:29" x14ac:dyDescent="0.25">
      <c r="A53" s="111"/>
      <c r="B53" s="91"/>
      <c r="C53" s="27"/>
      <c r="D53" s="91"/>
      <c r="E53" s="27"/>
      <c r="G53" s="27"/>
      <c r="H53" s="91"/>
      <c r="I53" s="27"/>
      <c r="K53" s="27"/>
      <c r="L53" s="91"/>
      <c r="M53" s="27"/>
      <c r="O53" s="27"/>
      <c r="P53" s="91"/>
      <c r="Q53" s="27"/>
      <c r="T53" s="29"/>
      <c r="U53" s="65"/>
      <c r="V53" s="58"/>
      <c r="W53" s="91"/>
      <c r="X53" s="56"/>
      <c r="Y53" s="56"/>
    </row>
    <row r="54" spans="1:29" x14ac:dyDescent="0.25">
      <c r="A54" s="233" t="s">
        <v>91</v>
      </c>
      <c r="B54" s="62"/>
      <c r="C54" s="53"/>
      <c r="D54" s="62"/>
      <c r="E54" s="53"/>
      <c r="G54" s="53"/>
      <c r="H54" s="62"/>
      <c r="I54" s="53"/>
      <c r="K54" s="53"/>
      <c r="L54" s="62"/>
      <c r="M54" s="53"/>
      <c r="O54" s="53"/>
      <c r="P54" s="62"/>
      <c r="Q54" s="53"/>
      <c r="T54" s="62"/>
      <c r="U54" s="62"/>
      <c r="V54" s="53"/>
      <c r="W54" s="62"/>
      <c r="X54" s="56"/>
      <c r="Y54" s="56"/>
    </row>
    <row r="55" spans="1:29" x14ac:dyDescent="0.25">
      <c r="A55" s="110"/>
      <c r="B55" s="62"/>
      <c r="C55" s="53"/>
      <c r="D55" s="62"/>
      <c r="E55" s="53"/>
      <c r="G55" s="53"/>
      <c r="H55" s="62"/>
      <c r="I55" s="53"/>
      <c r="K55" s="53"/>
      <c r="L55" s="62"/>
      <c r="M55" s="53"/>
      <c r="O55" s="53"/>
      <c r="P55" s="62"/>
      <c r="Q55" s="53"/>
      <c r="T55" s="62"/>
      <c r="U55" s="62"/>
      <c r="V55" s="53"/>
      <c r="W55" s="62"/>
      <c r="X55" s="56"/>
      <c r="Y55" s="56"/>
    </row>
    <row r="56" spans="1:29" ht="15.75" thickBot="1" x14ac:dyDescent="0.3">
      <c r="A56" s="62"/>
      <c r="B56" s="16"/>
      <c r="C56" s="34" t="s">
        <v>14</v>
      </c>
      <c r="D56" s="16"/>
      <c r="E56" s="35" t="s">
        <v>15</v>
      </c>
      <c r="F56" s="16"/>
      <c r="G56" s="34" t="s">
        <v>16</v>
      </c>
      <c r="H56" s="16"/>
      <c r="I56" s="35" t="s">
        <v>17</v>
      </c>
      <c r="J56" s="16"/>
      <c r="K56" s="34" t="s">
        <v>277</v>
      </c>
      <c r="L56" s="16"/>
      <c r="M56" s="35" t="s">
        <v>12</v>
      </c>
      <c r="N56" s="16"/>
      <c r="O56" s="34" t="s">
        <v>287</v>
      </c>
      <c r="P56" s="16"/>
      <c r="Q56" s="35" t="s">
        <v>13</v>
      </c>
      <c r="R56" s="16"/>
      <c r="S56" s="49"/>
      <c r="T56" s="50" t="s">
        <v>285</v>
      </c>
      <c r="U56" s="52"/>
      <c r="V56" s="199" t="s">
        <v>286</v>
      </c>
      <c r="W56" s="52"/>
      <c r="X56" s="50" t="s">
        <v>18</v>
      </c>
      <c r="Y56" s="121"/>
    </row>
    <row r="57" spans="1:29" x14ac:dyDescent="0.25">
      <c r="A57" s="62"/>
      <c r="B57" s="54"/>
      <c r="C57" s="54"/>
      <c r="D57" s="54"/>
      <c r="E57" s="54"/>
      <c r="G57" s="54"/>
      <c r="H57" s="54"/>
      <c r="I57" s="54"/>
      <c r="K57" s="54"/>
      <c r="L57" s="54"/>
      <c r="M57" s="54"/>
      <c r="O57" s="54"/>
      <c r="P57" s="54"/>
      <c r="Q57" s="54"/>
      <c r="S57" s="113"/>
      <c r="T57" s="54"/>
      <c r="U57" s="54"/>
      <c r="V57" s="63"/>
      <c r="W57" s="54"/>
      <c r="X57" s="54"/>
      <c r="Y57" s="114"/>
    </row>
    <row r="58" spans="1:29" x14ac:dyDescent="0.25">
      <c r="A58" s="105" t="s">
        <v>82</v>
      </c>
      <c r="B58" s="65"/>
      <c r="C58" s="19">
        <v>6488</v>
      </c>
      <c r="D58" s="65"/>
      <c r="E58" s="73">
        <v>6723</v>
      </c>
      <c r="F58" s="65"/>
      <c r="G58" s="19">
        <v>5688</v>
      </c>
      <c r="H58" s="65"/>
      <c r="I58" s="73">
        <v>4690</v>
      </c>
      <c r="J58" s="65"/>
      <c r="K58" s="29">
        <v>7759</v>
      </c>
      <c r="L58" s="65"/>
      <c r="M58" s="58">
        <v>7945</v>
      </c>
      <c r="N58" s="65"/>
      <c r="O58" s="19">
        <v>11909</v>
      </c>
      <c r="P58" s="65"/>
      <c r="Q58" s="73">
        <v>12563</v>
      </c>
      <c r="R58" s="65"/>
      <c r="S58" s="81"/>
      <c r="T58" s="29">
        <v>19668</v>
      </c>
      <c r="U58" s="65"/>
      <c r="V58" s="58">
        <v>20508</v>
      </c>
      <c r="W58" s="29"/>
      <c r="X58" s="322">
        <v>-4.0959625511995279</v>
      </c>
      <c r="Y58" s="17"/>
      <c r="AA58" s="67"/>
      <c r="AB58" s="67"/>
      <c r="AC58" s="67"/>
    </row>
    <row r="59" spans="1:29" x14ac:dyDescent="0.25">
      <c r="A59" s="127" t="s">
        <v>36</v>
      </c>
      <c r="B59" s="66"/>
      <c r="C59" s="74">
        <v>1707</v>
      </c>
      <c r="D59" s="66"/>
      <c r="E59" s="74">
        <v>1475</v>
      </c>
      <c r="F59" s="66"/>
      <c r="G59" s="74">
        <v>1107</v>
      </c>
      <c r="H59" s="66"/>
      <c r="I59" s="74">
        <v>1059</v>
      </c>
      <c r="J59" s="66"/>
      <c r="K59" s="339">
        <v>1293</v>
      </c>
      <c r="L59" s="66"/>
      <c r="M59" s="339">
        <v>1375</v>
      </c>
      <c r="N59" s="66"/>
      <c r="O59" s="74">
        <v>2260</v>
      </c>
      <c r="P59" s="66"/>
      <c r="Q59" s="74">
        <v>2386</v>
      </c>
      <c r="R59" s="66"/>
      <c r="S59" s="82"/>
      <c r="T59" s="339">
        <v>3553</v>
      </c>
      <c r="U59" s="66"/>
      <c r="V59" s="339">
        <v>3761</v>
      </c>
      <c r="W59" s="58"/>
      <c r="X59" s="338">
        <v>-5.5304440308428626</v>
      </c>
      <c r="Y59" s="17"/>
      <c r="AA59" s="67"/>
      <c r="AB59" s="67"/>
      <c r="AC59" s="67"/>
    </row>
    <row r="60" spans="1:29" x14ac:dyDescent="0.25">
      <c r="A60" s="105" t="s">
        <v>83</v>
      </c>
      <c r="B60" s="65"/>
      <c r="C60" s="19">
        <v>453</v>
      </c>
      <c r="D60" s="65"/>
      <c r="E60" s="73">
        <v>634</v>
      </c>
      <c r="F60" s="65"/>
      <c r="G60" s="19">
        <v>300</v>
      </c>
      <c r="H60" s="65"/>
      <c r="I60" s="73">
        <v>499</v>
      </c>
      <c r="J60" s="65"/>
      <c r="K60" s="19">
        <v>212</v>
      </c>
      <c r="L60" s="65"/>
      <c r="M60" s="73">
        <v>423</v>
      </c>
      <c r="N60" s="65"/>
      <c r="O60" s="19">
        <v>476</v>
      </c>
      <c r="P60" s="65"/>
      <c r="Q60" s="73">
        <v>824</v>
      </c>
      <c r="R60" s="65"/>
      <c r="S60" s="81"/>
      <c r="T60" s="19">
        <v>688</v>
      </c>
      <c r="U60" s="65"/>
      <c r="V60" s="73">
        <v>1247</v>
      </c>
      <c r="W60" s="29"/>
      <c r="X60" s="322">
        <v>-44.827586206896555</v>
      </c>
      <c r="Y60" s="17"/>
      <c r="AA60" s="67"/>
      <c r="AB60" s="67"/>
      <c r="AC60" s="67"/>
    </row>
    <row r="61" spans="1:29" x14ac:dyDescent="0.25">
      <c r="A61" s="105" t="s">
        <v>84</v>
      </c>
      <c r="B61" s="65"/>
      <c r="C61" s="19">
        <v>1668</v>
      </c>
      <c r="D61" s="65"/>
      <c r="E61" s="73">
        <v>2198</v>
      </c>
      <c r="F61" s="65"/>
      <c r="G61" s="19">
        <v>1435</v>
      </c>
      <c r="H61" s="65"/>
      <c r="I61" s="73">
        <v>1419</v>
      </c>
      <c r="J61" s="65"/>
      <c r="K61" s="19">
        <v>1331</v>
      </c>
      <c r="L61" s="65"/>
      <c r="M61" s="73">
        <v>1465</v>
      </c>
      <c r="N61" s="65"/>
      <c r="O61" s="19">
        <v>2634</v>
      </c>
      <c r="P61" s="65"/>
      <c r="Q61" s="73">
        <v>2425</v>
      </c>
      <c r="R61" s="65"/>
      <c r="S61" s="81"/>
      <c r="T61" s="19">
        <v>3965</v>
      </c>
      <c r="U61" s="65"/>
      <c r="V61" s="73">
        <v>3890</v>
      </c>
      <c r="W61" s="29"/>
      <c r="X61" s="322">
        <v>1.9280205655527016</v>
      </c>
      <c r="Y61" s="17"/>
      <c r="AA61" s="67"/>
      <c r="AB61" s="67"/>
      <c r="AC61" s="67"/>
    </row>
    <row r="62" spans="1:29" ht="14.85" customHeight="1" x14ac:dyDescent="0.25">
      <c r="A62" s="112" t="s">
        <v>85</v>
      </c>
      <c r="B62" s="87"/>
      <c r="C62" s="28">
        <v>3081</v>
      </c>
      <c r="D62" s="87"/>
      <c r="E62" s="28">
        <v>3181</v>
      </c>
      <c r="G62" s="28">
        <v>3317</v>
      </c>
      <c r="H62" s="87"/>
      <c r="I62" s="28">
        <v>3760</v>
      </c>
      <c r="K62" s="28">
        <v>2626</v>
      </c>
      <c r="L62" s="66"/>
      <c r="M62" s="28">
        <v>2545</v>
      </c>
      <c r="O62" s="28">
        <v>3287</v>
      </c>
      <c r="P62" s="87"/>
      <c r="Q62" s="28">
        <v>3875</v>
      </c>
      <c r="S62" s="113"/>
      <c r="T62" s="28">
        <v>5913</v>
      </c>
      <c r="U62" s="66"/>
      <c r="V62" s="28">
        <v>6420</v>
      </c>
      <c r="W62" s="87"/>
      <c r="X62" s="294">
        <v>-7.8971962616822378</v>
      </c>
      <c r="Y62" s="115"/>
      <c r="AA62" s="67"/>
      <c r="AB62" s="67"/>
      <c r="AC62" s="67"/>
    </row>
    <row r="63" spans="1:29" x14ac:dyDescent="0.25">
      <c r="A63" s="108" t="s">
        <v>86</v>
      </c>
      <c r="B63" s="65"/>
      <c r="C63" s="78">
        <v>11690</v>
      </c>
      <c r="D63" s="65"/>
      <c r="E63" s="79">
        <v>12736</v>
      </c>
      <c r="F63" s="65"/>
      <c r="G63" s="78">
        <v>10740</v>
      </c>
      <c r="H63" s="65"/>
      <c r="I63" s="79">
        <v>10368</v>
      </c>
      <c r="J63" s="65"/>
      <c r="K63" s="78">
        <v>11928</v>
      </c>
      <c r="L63" s="65"/>
      <c r="M63" s="79">
        <v>12378</v>
      </c>
      <c r="N63" s="65"/>
      <c r="O63" s="78">
        <v>18306</v>
      </c>
      <c r="P63" s="65"/>
      <c r="Q63" s="79">
        <v>19687</v>
      </c>
      <c r="R63" s="65"/>
      <c r="S63" s="81"/>
      <c r="T63" s="78">
        <v>30234</v>
      </c>
      <c r="U63" s="65"/>
      <c r="V63" s="79">
        <v>32065</v>
      </c>
      <c r="W63" s="29"/>
      <c r="X63" s="328">
        <v>-5.7102760018711951</v>
      </c>
      <c r="Y63" s="17"/>
      <c r="AA63" s="67"/>
      <c r="AB63" s="67"/>
      <c r="AC63" s="67"/>
    </row>
    <row r="64" spans="1:29" ht="14.85" customHeight="1" x14ac:dyDescent="0.25">
      <c r="A64" s="111"/>
      <c r="B64" s="91"/>
      <c r="C64" s="27"/>
      <c r="D64" s="91"/>
      <c r="E64" s="28"/>
      <c r="G64" s="27"/>
      <c r="H64" s="91"/>
      <c r="I64" s="27"/>
      <c r="K64" s="27"/>
      <c r="L64" s="91"/>
      <c r="M64" s="27"/>
      <c r="O64" s="27"/>
      <c r="P64" s="91"/>
      <c r="Q64" s="27"/>
      <c r="S64" s="116"/>
      <c r="T64" s="19"/>
      <c r="U64" s="117"/>
      <c r="V64" s="73"/>
      <c r="W64" s="118"/>
      <c r="X64" s="208"/>
      <c r="Y64" s="120"/>
    </row>
    <row r="65" spans="3:20" x14ac:dyDescent="0.25">
      <c r="C65" s="67"/>
      <c r="E65" s="67"/>
      <c r="G65" s="67"/>
      <c r="I65" s="67"/>
      <c r="K65" s="67"/>
      <c r="M65" s="67"/>
      <c r="O65" s="67"/>
      <c r="Q65" s="67"/>
    </row>
    <row r="66" spans="3:20" x14ac:dyDescent="0.25">
      <c r="T66" s="67"/>
    </row>
  </sheetData>
  <pageMargins left="0.31496062992125984" right="0.11811023622047245" top="0.15748031496062992" bottom="0.15748031496062992" header="0.31496062992125984" footer="0.31496062992125984"/>
  <pageSetup scale="62"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9"/>
  <sheetViews>
    <sheetView showGridLines="0" zoomScale="75" zoomScaleNormal="75" workbookViewId="0">
      <selection activeCell="K1" sqref="K1"/>
    </sheetView>
  </sheetViews>
  <sheetFormatPr baseColWidth="10" defaultColWidth="11.5703125" defaultRowHeight="15" x14ac:dyDescent="0.25"/>
  <cols>
    <col min="1" max="1" width="42.85546875" customWidth="1"/>
    <col min="2" max="2" width="1.5703125" customWidth="1"/>
    <col min="3" max="3" width="10.5703125" customWidth="1"/>
    <col min="4" max="4" width="5.5703125" customWidth="1"/>
    <col min="5" max="5" width="12.5703125" customWidth="1"/>
    <col min="6" max="6" width="1.5703125" customWidth="1"/>
    <col min="7" max="7" width="12.5703125" customWidth="1"/>
    <col min="8" max="8" width="5.5703125" customWidth="1"/>
    <col min="9" max="9" width="12.5703125" customWidth="1"/>
    <col min="10" max="10" width="1.5703125" customWidth="1"/>
    <col min="11" max="11" width="12.5703125" customWidth="1"/>
    <col min="12" max="12" width="5.5703125" customWidth="1"/>
    <col min="13" max="13" width="12.5703125" customWidth="1"/>
    <col min="14" max="14" width="1.5703125" customWidth="1"/>
    <col min="15" max="15" width="12.5703125" customWidth="1"/>
    <col min="16" max="16" width="5.5703125" customWidth="1"/>
    <col min="17" max="17" width="12.5703125" customWidth="1"/>
    <col min="18" max="18" width="1.5703125" customWidth="1"/>
    <col min="19" max="19" width="12.5703125" customWidth="1"/>
    <col min="20" max="20" width="5.5703125" customWidth="1"/>
    <col min="21" max="21" width="1.5703125" customWidth="1"/>
    <col min="22" max="22" width="12.5703125" customWidth="1"/>
    <col min="23" max="23" width="1.5703125" customWidth="1"/>
    <col min="24" max="24" width="12.5703125" customWidth="1"/>
    <col min="25" max="25" width="1.5703125" customWidth="1"/>
    <col min="26" max="26" width="12.5703125" customWidth="1"/>
    <col min="27" max="27" width="1.5703125" customWidth="1"/>
  </cols>
  <sheetData>
    <row r="1" spans="1:33" x14ac:dyDescent="0.25">
      <c r="A1" s="233" t="s">
        <v>92</v>
      </c>
      <c r="B1" s="62"/>
      <c r="C1" s="62"/>
      <c r="D1" s="60"/>
      <c r="E1" s="62"/>
      <c r="F1" s="62"/>
      <c r="G1" s="62"/>
      <c r="H1" s="60"/>
      <c r="I1" s="62"/>
      <c r="J1" s="62"/>
      <c r="K1" s="62"/>
      <c r="L1" s="60"/>
      <c r="M1" s="62"/>
      <c r="N1" s="62"/>
      <c r="O1" s="62"/>
      <c r="P1" s="60"/>
      <c r="Q1" s="62"/>
      <c r="R1" s="62"/>
      <c r="S1" s="62"/>
      <c r="T1" s="60"/>
      <c r="U1" s="62"/>
      <c r="V1" s="62"/>
      <c r="W1" s="62"/>
      <c r="X1" s="53"/>
      <c r="Y1" s="62"/>
      <c r="Z1" s="62"/>
    </row>
    <row r="2" spans="1:33" x14ac:dyDescent="0.25">
      <c r="A2" s="53"/>
      <c r="B2" s="53"/>
      <c r="C2" s="53"/>
      <c r="D2" s="60"/>
      <c r="E2" s="53"/>
      <c r="F2" s="53"/>
      <c r="G2" s="53"/>
      <c r="H2" s="60"/>
      <c r="I2" s="53"/>
      <c r="J2" s="53"/>
      <c r="K2" s="53"/>
      <c r="L2" s="60"/>
      <c r="M2" s="53"/>
      <c r="N2" s="53"/>
      <c r="O2" s="53"/>
      <c r="P2" s="60"/>
      <c r="Q2" s="53"/>
      <c r="R2" s="53"/>
      <c r="S2" s="53"/>
      <c r="T2" s="60"/>
      <c r="U2" s="53"/>
      <c r="V2" s="53"/>
      <c r="W2" s="53"/>
      <c r="X2" s="53"/>
      <c r="Y2" s="53"/>
      <c r="Z2" s="53"/>
    </row>
    <row r="3" spans="1:33" x14ac:dyDescent="0.25">
      <c r="A3" s="53"/>
      <c r="B3" s="53"/>
      <c r="C3" s="53"/>
      <c r="D3" s="60"/>
      <c r="E3" s="53"/>
      <c r="F3" s="53"/>
      <c r="G3" s="53"/>
      <c r="H3" s="60"/>
      <c r="I3" s="53"/>
      <c r="J3" s="53"/>
      <c r="K3" s="53"/>
      <c r="L3" s="60"/>
      <c r="M3" s="53"/>
      <c r="N3" s="53"/>
      <c r="O3" s="53"/>
      <c r="P3" s="60"/>
      <c r="Q3" s="53"/>
      <c r="R3" s="53"/>
      <c r="S3" s="53"/>
      <c r="T3" s="60"/>
      <c r="U3" s="53"/>
      <c r="V3" s="53"/>
      <c r="W3" s="53"/>
      <c r="X3" s="53"/>
      <c r="Y3" s="53"/>
      <c r="Z3" s="53"/>
    </row>
    <row r="4" spans="1:33" ht="15.75" thickBot="1" x14ac:dyDescent="0.3">
      <c r="A4" s="62"/>
      <c r="B4" s="62"/>
      <c r="C4" s="34" t="s">
        <v>61</v>
      </c>
      <c r="D4" s="16"/>
      <c r="E4" s="34" t="s">
        <v>14</v>
      </c>
      <c r="F4" s="16"/>
      <c r="G4" s="35" t="s">
        <v>15</v>
      </c>
      <c r="H4" s="16"/>
      <c r="I4" s="34" t="s">
        <v>16</v>
      </c>
      <c r="J4" s="16"/>
      <c r="K4" s="35" t="s">
        <v>17</v>
      </c>
      <c r="L4" s="16"/>
      <c r="M4" s="34" t="s">
        <v>277</v>
      </c>
      <c r="N4" s="16"/>
      <c r="O4" s="35" t="s">
        <v>12</v>
      </c>
      <c r="P4" s="16"/>
      <c r="Q4" s="34" t="s">
        <v>287</v>
      </c>
      <c r="R4" s="16"/>
      <c r="S4" s="35" t="s">
        <v>13</v>
      </c>
      <c r="T4" s="16"/>
      <c r="U4" s="49"/>
      <c r="V4" s="50" t="s">
        <v>285</v>
      </c>
      <c r="W4" s="52"/>
      <c r="X4" s="199" t="s">
        <v>286</v>
      </c>
      <c r="Y4" s="52"/>
      <c r="Z4" s="50" t="s">
        <v>18</v>
      </c>
      <c r="AA4" s="51"/>
    </row>
    <row r="5" spans="1:33" x14ac:dyDescent="0.25">
      <c r="A5" s="62"/>
      <c r="B5" s="62"/>
      <c r="C5" s="63"/>
      <c r="D5" s="54"/>
      <c r="E5" s="16"/>
      <c r="F5" s="16"/>
      <c r="G5" s="16"/>
      <c r="H5" s="54"/>
      <c r="I5" s="16"/>
      <c r="J5" s="16"/>
      <c r="K5" s="16"/>
      <c r="L5" s="54"/>
      <c r="M5" s="16"/>
      <c r="N5" s="16"/>
      <c r="O5" s="16"/>
      <c r="P5" s="54"/>
      <c r="Q5" s="16"/>
      <c r="R5" s="16"/>
      <c r="S5" s="16"/>
      <c r="T5" s="54"/>
      <c r="U5" s="329"/>
      <c r="V5" s="16"/>
      <c r="W5" s="16"/>
      <c r="X5" s="23"/>
      <c r="Y5" s="16"/>
      <c r="Z5" s="16"/>
      <c r="AA5" s="17"/>
    </row>
    <row r="6" spans="1:33" x14ac:dyDescent="0.25">
      <c r="A6" s="98" t="s">
        <v>279</v>
      </c>
      <c r="B6" s="128"/>
      <c r="C6" s="98" t="s">
        <v>282</v>
      </c>
      <c r="D6" s="66"/>
      <c r="E6" s="75">
        <v>151490</v>
      </c>
      <c r="F6" s="66"/>
      <c r="G6" s="75">
        <v>181617</v>
      </c>
      <c r="H6" s="58"/>
      <c r="I6" s="75">
        <v>154057</v>
      </c>
      <c r="J6" s="66"/>
      <c r="K6" s="75">
        <v>189345</v>
      </c>
      <c r="L6" s="58"/>
      <c r="M6" s="75">
        <v>143274</v>
      </c>
      <c r="N6" s="66"/>
      <c r="O6" s="75">
        <v>161395</v>
      </c>
      <c r="P6" s="58"/>
      <c r="Q6" s="75">
        <v>159657</v>
      </c>
      <c r="R6" s="66"/>
      <c r="S6" s="75">
        <v>184569</v>
      </c>
      <c r="T6" s="58"/>
      <c r="U6" s="292"/>
      <c r="V6" s="75">
        <v>302931</v>
      </c>
      <c r="W6" s="66"/>
      <c r="X6" s="75">
        <v>345964</v>
      </c>
      <c r="Y6" s="58"/>
      <c r="Z6" s="330">
        <v>-12.4</v>
      </c>
      <c r="AA6" s="17"/>
    </row>
    <row r="7" spans="1:33" x14ac:dyDescent="0.25">
      <c r="A7" s="98" t="s">
        <v>280</v>
      </c>
      <c r="B7" s="128"/>
      <c r="C7" s="98" t="s">
        <v>63</v>
      </c>
      <c r="D7" s="66"/>
      <c r="E7" s="75">
        <v>144342</v>
      </c>
      <c r="F7" s="66"/>
      <c r="G7" s="75">
        <v>169836</v>
      </c>
      <c r="H7" s="58"/>
      <c r="I7" s="75">
        <v>161752</v>
      </c>
      <c r="J7" s="66"/>
      <c r="K7" s="75">
        <v>173510</v>
      </c>
      <c r="L7" s="58"/>
      <c r="M7" s="75">
        <v>132133</v>
      </c>
      <c r="N7" s="66"/>
      <c r="O7" s="75">
        <v>134090</v>
      </c>
      <c r="P7" s="58"/>
      <c r="Q7" s="75">
        <v>134084</v>
      </c>
      <c r="R7" s="66"/>
      <c r="S7" s="75">
        <v>146523</v>
      </c>
      <c r="T7" s="58"/>
      <c r="U7" s="292"/>
      <c r="V7" s="75">
        <v>266217</v>
      </c>
      <c r="W7" s="66"/>
      <c r="X7" s="75">
        <v>280613</v>
      </c>
      <c r="Y7" s="58"/>
      <c r="Z7" s="330">
        <v>-5.0999999999999996</v>
      </c>
      <c r="AA7" s="17"/>
    </row>
    <row r="8" spans="1:33" x14ac:dyDescent="0.25">
      <c r="A8" s="98" t="s">
        <v>281</v>
      </c>
      <c r="B8" s="128"/>
      <c r="C8" s="98" t="s">
        <v>283</v>
      </c>
      <c r="D8" s="66"/>
      <c r="E8" s="75">
        <v>106801</v>
      </c>
      <c r="F8" s="66"/>
      <c r="G8" s="75">
        <v>128067</v>
      </c>
      <c r="H8" s="58"/>
      <c r="I8" s="75">
        <v>119819</v>
      </c>
      <c r="J8" s="66"/>
      <c r="K8" s="75">
        <v>145754</v>
      </c>
      <c r="L8" s="58"/>
      <c r="M8" s="75">
        <v>107994</v>
      </c>
      <c r="N8" s="66"/>
      <c r="O8" s="75">
        <v>101427</v>
      </c>
      <c r="P8" s="58"/>
      <c r="Q8" s="75">
        <v>106389</v>
      </c>
      <c r="R8" s="66"/>
      <c r="S8" s="75">
        <v>104953</v>
      </c>
      <c r="T8" s="58"/>
      <c r="U8" s="292"/>
      <c r="V8" s="75">
        <v>214383</v>
      </c>
      <c r="W8" s="66"/>
      <c r="X8" s="75">
        <v>206380</v>
      </c>
      <c r="Y8" s="58"/>
      <c r="Z8" s="330">
        <v>3.9</v>
      </c>
      <c r="AA8" s="17"/>
    </row>
    <row r="9" spans="1:33" x14ac:dyDescent="0.25">
      <c r="A9" s="77" t="s">
        <v>48</v>
      </c>
      <c r="B9" s="64"/>
      <c r="C9" s="77"/>
      <c r="D9" s="65"/>
      <c r="E9" s="78">
        <v>402633</v>
      </c>
      <c r="F9" s="65"/>
      <c r="G9" s="79">
        <v>479520</v>
      </c>
      <c r="H9" s="29"/>
      <c r="I9" s="78">
        <v>435628</v>
      </c>
      <c r="J9" s="65"/>
      <c r="K9" s="79">
        <v>508609</v>
      </c>
      <c r="L9" s="29"/>
      <c r="M9" s="78">
        <v>383401</v>
      </c>
      <c r="N9" s="65"/>
      <c r="O9" s="79">
        <v>396912</v>
      </c>
      <c r="P9" s="29"/>
      <c r="Q9" s="78">
        <v>400130</v>
      </c>
      <c r="R9" s="65"/>
      <c r="S9" s="79">
        <v>436045</v>
      </c>
      <c r="T9" s="29"/>
      <c r="U9" s="290"/>
      <c r="V9" s="78">
        <v>783531</v>
      </c>
      <c r="W9" s="65"/>
      <c r="X9" s="79">
        <v>832957</v>
      </c>
      <c r="Y9" s="29"/>
      <c r="Z9" s="332">
        <v>-5.9</v>
      </c>
      <c r="AA9" s="17"/>
    </row>
    <row r="10" spans="1:33" s="88" customFormat="1" x14ac:dyDescent="0.25">
      <c r="A10" s="98"/>
      <c r="B10" s="128"/>
      <c r="C10" s="98"/>
      <c r="D10" s="66"/>
      <c r="E10" s="75"/>
      <c r="F10" s="66"/>
      <c r="G10" s="75"/>
      <c r="H10" s="58"/>
      <c r="I10" s="75"/>
      <c r="J10" s="66"/>
      <c r="K10" s="75"/>
      <c r="L10" s="58"/>
      <c r="M10" s="75"/>
      <c r="N10" s="66"/>
      <c r="O10" s="75"/>
      <c r="P10" s="58"/>
      <c r="Q10" s="75"/>
      <c r="R10" s="66"/>
      <c r="S10" s="75"/>
      <c r="T10" s="58"/>
      <c r="U10" s="292"/>
      <c r="V10" s="75"/>
      <c r="W10" s="66"/>
      <c r="X10" s="75"/>
      <c r="Y10" s="58"/>
      <c r="Z10" s="331"/>
      <c r="AA10" s="17"/>
      <c r="AB10"/>
      <c r="AC10"/>
      <c r="AD10"/>
      <c r="AE10"/>
      <c r="AF10"/>
      <c r="AG10"/>
    </row>
    <row r="11" spans="1:33" x14ac:dyDescent="0.25">
      <c r="A11" s="98" t="s">
        <v>284</v>
      </c>
      <c r="B11" s="128"/>
      <c r="C11" s="98" t="s">
        <v>64</v>
      </c>
      <c r="D11" s="66"/>
      <c r="E11" s="75">
        <v>578</v>
      </c>
      <c r="F11" s="66"/>
      <c r="G11" s="75">
        <v>838</v>
      </c>
      <c r="H11" s="58"/>
      <c r="I11" s="75">
        <v>1303</v>
      </c>
      <c r="J11" s="66"/>
      <c r="K11" s="75">
        <v>1076</v>
      </c>
      <c r="L11" s="58"/>
      <c r="M11" s="75">
        <v>1225</v>
      </c>
      <c r="N11" s="66"/>
      <c r="O11" s="75">
        <v>821</v>
      </c>
      <c r="P11" s="58"/>
      <c r="Q11" s="75">
        <v>1248</v>
      </c>
      <c r="R11" s="66"/>
      <c r="S11" s="75">
        <v>1039</v>
      </c>
      <c r="T11" s="58"/>
      <c r="U11" s="292"/>
      <c r="V11" s="75">
        <v>2473</v>
      </c>
      <c r="W11" s="66"/>
      <c r="X11" s="75">
        <v>1860</v>
      </c>
      <c r="Y11" s="58"/>
      <c r="Z11" s="330">
        <v>33</v>
      </c>
      <c r="AA11" s="17"/>
    </row>
    <row r="12" spans="1:33" x14ac:dyDescent="0.25">
      <c r="A12" s="98" t="s">
        <v>65</v>
      </c>
      <c r="B12" s="128"/>
      <c r="C12" s="98" t="s">
        <v>64</v>
      </c>
      <c r="D12" s="66"/>
      <c r="E12" s="75">
        <v>502</v>
      </c>
      <c r="F12" s="66"/>
      <c r="G12" s="75">
        <v>804</v>
      </c>
      <c r="H12" s="58"/>
      <c r="I12" s="75">
        <v>697</v>
      </c>
      <c r="J12" s="66"/>
      <c r="K12" s="75">
        <v>896</v>
      </c>
      <c r="L12" s="58"/>
      <c r="M12" s="75">
        <v>334</v>
      </c>
      <c r="N12" s="66"/>
      <c r="O12" s="75">
        <v>603</v>
      </c>
      <c r="P12" s="58"/>
      <c r="Q12" s="75">
        <v>437</v>
      </c>
      <c r="R12" s="66"/>
      <c r="S12" s="75">
        <v>742</v>
      </c>
      <c r="T12" s="58"/>
      <c r="U12" s="292"/>
      <c r="V12" s="75">
        <v>771</v>
      </c>
      <c r="W12" s="66"/>
      <c r="X12" s="75">
        <v>1345</v>
      </c>
      <c r="Y12" s="58"/>
      <c r="Z12" s="330">
        <v>-42.7</v>
      </c>
      <c r="AA12" s="17"/>
    </row>
    <row r="13" spans="1:33" x14ac:dyDescent="0.25">
      <c r="A13" s="98" t="s">
        <v>66</v>
      </c>
      <c r="B13" s="128"/>
      <c r="C13" s="98" t="s">
        <v>64</v>
      </c>
      <c r="D13" s="66"/>
      <c r="E13" s="75">
        <v>824</v>
      </c>
      <c r="F13" s="66"/>
      <c r="G13" s="75">
        <v>1315</v>
      </c>
      <c r="H13" s="58"/>
      <c r="I13" s="75">
        <v>1263</v>
      </c>
      <c r="J13" s="66"/>
      <c r="K13" s="75">
        <v>1535</v>
      </c>
      <c r="L13" s="58"/>
      <c r="M13" s="75">
        <v>829</v>
      </c>
      <c r="N13" s="66"/>
      <c r="O13" s="75">
        <v>1082</v>
      </c>
      <c r="P13" s="58"/>
      <c r="Q13" s="75">
        <v>803</v>
      </c>
      <c r="R13" s="66"/>
      <c r="S13" s="75">
        <v>1189</v>
      </c>
      <c r="T13" s="58"/>
      <c r="U13" s="292"/>
      <c r="V13" s="75">
        <v>1632</v>
      </c>
      <c r="W13" s="66"/>
      <c r="X13" s="75">
        <v>2271</v>
      </c>
      <c r="Y13" s="58"/>
      <c r="Z13" s="330">
        <v>-28.1</v>
      </c>
      <c r="AA13" s="17"/>
    </row>
    <row r="14" spans="1:33" x14ac:dyDescent="0.25">
      <c r="A14" s="77" t="s">
        <v>50</v>
      </c>
      <c r="B14" s="64"/>
      <c r="C14" s="77"/>
      <c r="D14" s="65"/>
      <c r="E14" s="78">
        <v>1904</v>
      </c>
      <c r="F14" s="65"/>
      <c r="G14" s="79">
        <v>2957</v>
      </c>
      <c r="H14" s="29"/>
      <c r="I14" s="78">
        <v>3263</v>
      </c>
      <c r="J14" s="65"/>
      <c r="K14" s="79">
        <v>3507</v>
      </c>
      <c r="L14" s="29"/>
      <c r="M14" s="78">
        <v>2388</v>
      </c>
      <c r="N14" s="65"/>
      <c r="O14" s="79">
        <v>2506</v>
      </c>
      <c r="P14" s="29"/>
      <c r="Q14" s="78">
        <v>2488</v>
      </c>
      <c r="R14" s="65"/>
      <c r="S14" s="79">
        <v>2970</v>
      </c>
      <c r="T14" s="29"/>
      <c r="U14" s="290"/>
      <c r="V14" s="78">
        <v>4876</v>
      </c>
      <c r="W14" s="65"/>
      <c r="X14" s="79">
        <v>5476</v>
      </c>
      <c r="Y14" s="29"/>
      <c r="Z14" s="332">
        <v>-11</v>
      </c>
      <c r="AA14" s="17"/>
    </row>
    <row r="15" spans="1:33" s="88" customFormat="1" x14ac:dyDescent="0.25">
      <c r="A15" s="98"/>
      <c r="B15" s="128"/>
      <c r="C15" s="98"/>
      <c r="D15" s="66"/>
      <c r="E15" s="75"/>
      <c r="F15" s="66"/>
      <c r="G15" s="75"/>
      <c r="H15" s="58"/>
      <c r="I15" s="75"/>
      <c r="J15" s="66"/>
      <c r="K15" s="75"/>
      <c r="L15" s="58"/>
      <c r="M15" s="75"/>
      <c r="N15" s="66"/>
      <c r="O15" s="75"/>
      <c r="P15" s="58"/>
      <c r="Q15" s="75"/>
      <c r="R15" s="66"/>
      <c r="S15" s="75"/>
      <c r="T15" s="58"/>
      <c r="U15" s="292"/>
      <c r="V15" s="75"/>
      <c r="W15" s="66"/>
      <c r="X15" s="75"/>
      <c r="Y15" s="58"/>
      <c r="Z15" s="331"/>
      <c r="AA15" s="17"/>
      <c r="AB15"/>
      <c r="AC15"/>
      <c r="AD15"/>
      <c r="AE15"/>
      <c r="AF15"/>
      <c r="AG15"/>
    </row>
    <row r="16" spans="1:33" x14ac:dyDescent="0.25">
      <c r="A16" s="98" t="s">
        <v>67</v>
      </c>
      <c r="B16" s="128"/>
      <c r="C16" s="98" t="s">
        <v>64</v>
      </c>
      <c r="D16" s="66"/>
      <c r="E16" s="75">
        <v>1393</v>
      </c>
      <c r="F16" s="66"/>
      <c r="G16" s="75">
        <v>1365</v>
      </c>
      <c r="H16" s="58"/>
      <c r="I16" s="75">
        <v>1117</v>
      </c>
      <c r="J16" s="66"/>
      <c r="K16" s="75">
        <v>1481</v>
      </c>
      <c r="L16" s="58"/>
      <c r="M16" s="75">
        <v>2088</v>
      </c>
      <c r="N16" s="66"/>
      <c r="O16" s="75">
        <v>1493</v>
      </c>
      <c r="P16" s="58"/>
      <c r="Q16" s="75">
        <v>2000</v>
      </c>
      <c r="R16" s="66"/>
      <c r="S16" s="75">
        <v>1659</v>
      </c>
      <c r="T16" s="58"/>
      <c r="U16" s="292"/>
      <c r="V16" s="75">
        <v>4088</v>
      </c>
      <c r="W16" s="66"/>
      <c r="X16" s="75">
        <v>3152</v>
      </c>
      <c r="Y16" s="58"/>
      <c r="Z16" s="330">
        <v>29.7</v>
      </c>
      <c r="AA16" s="17"/>
    </row>
    <row r="17" spans="1:33" x14ac:dyDescent="0.25">
      <c r="A17" s="98" t="s">
        <v>68</v>
      </c>
      <c r="B17" s="128"/>
      <c r="C17" s="98" t="s">
        <v>69</v>
      </c>
      <c r="D17" s="66"/>
      <c r="E17" s="75">
        <v>937</v>
      </c>
      <c r="F17" s="66"/>
      <c r="G17" s="75">
        <v>1032</v>
      </c>
      <c r="H17" s="58"/>
      <c r="I17" s="75">
        <v>629</v>
      </c>
      <c r="J17" s="66"/>
      <c r="K17" s="75">
        <v>873</v>
      </c>
      <c r="L17" s="58"/>
      <c r="M17" s="75">
        <v>437</v>
      </c>
      <c r="N17" s="66"/>
      <c r="O17" s="75">
        <v>1058</v>
      </c>
      <c r="P17" s="58"/>
      <c r="Q17" s="75">
        <v>140</v>
      </c>
      <c r="R17" s="66"/>
      <c r="S17" s="75">
        <v>985</v>
      </c>
      <c r="T17" s="58"/>
      <c r="U17" s="292"/>
      <c r="V17" s="75">
        <v>577</v>
      </c>
      <c r="W17" s="66"/>
      <c r="X17" s="75">
        <v>2043</v>
      </c>
      <c r="Y17" s="58"/>
      <c r="Z17" s="330">
        <v>-71.8</v>
      </c>
      <c r="AA17" s="17"/>
    </row>
    <row r="18" spans="1:33" x14ac:dyDescent="0.25">
      <c r="A18" s="98" t="s">
        <v>70</v>
      </c>
      <c r="B18" s="128"/>
      <c r="C18" s="98" t="s">
        <v>69</v>
      </c>
      <c r="D18" s="66"/>
      <c r="E18" s="75">
        <v>0</v>
      </c>
      <c r="F18" s="66"/>
      <c r="G18" s="75">
        <v>6</v>
      </c>
      <c r="H18" s="58"/>
      <c r="I18" s="238">
        <v>2</v>
      </c>
      <c r="J18" s="66"/>
      <c r="K18" s="238">
        <v>14</v>
      </c>
      <c r="L18" s="58"/>
      <c r="M18" s="75">
        <v>0</v>
      </c>
      <c r="N18" s="66"/>
      <c r="O18" s="75">
        <v>4</v>
      </c>
      <c r="P18" s="58"/>
      <c r="Q18" s="75">
        <v>0</v>
      </c>
      <c r="R18" s="66"/>
      <c r="S18" s="75">
        <v>4</v>
      </c>
      <c r="T18" s="58"/>
      <c r="U18" s="292"/>
      <c r="V18" s="75">
        <v>0</v>
      </c>
      <c r="W18" s="66"/>
      <c r="X18" s="75">
        <v>8</v>
      </c>
      <c r="Y18" s="58"/>
      <c r="Z18" s="330">
        <v>-100</v>
      </c>
      <c r="AA18" s="17"/>
    </row>
    <row r="19" spans="1:33" x14ac:dyDescent="0.25">
      <c r="A19" s="98" t="s">
        <v>71</v>
      </c>
      <c r="B19" s="128"/>
      <c r="C19" s="98" t="s">
        <v>69</v>
      </c>
      <c r="D19" s="66"/>
      <c r="E19" s="75">
        <v>523</v>
      </c>
      <c r="F19" s="66"/>
      <c r="G19" s="75">
        <v>0</v>
      </c>
      <c r="H19" s="58"/>
      <c r="I19" s="75">
        <v>528</v>
      </c>
      <c r="J19" s="66"/>
      <c r="K19" s="75">
        <v>0</v>
      </c>
      <c r="L19" s="58"/>
      <c r="M19" s="75">
        <v>442</v>
      </c>
      <c r="N19" s="66"/>
      <c r="O19" s="75">
        <v>75</v>
      </c>
      <c r="P19" s="58"/>
      <c r="Q19" s="75">
        <v>574</v>
      </c>
      <c r="R19" s="66"/>
      <c r="S19" s="75">
        <v>280</v>
      </c>
      <c r="T19" s="58"/>
      <c r="U19" s="292"/>
      <c r="V19" s="75">
        <v>1016</v>
      </c>
      <c r="W19" s="66"/>
      <c r="X19" s="75">
        <v>355</v>
      </c>
      <c r="Y19" s="58"/>
      <c r="Z19" s="333" t="s">
        <v>335</v>
      </c>
      <c r="AA19" s="17"/>
    </row>
    <row r="20" spans="1:33" x14ac:dyDescent="0.25">
      <c r="A20" s="77" t="s">
        <v>52</v>
      </c>
      <c r="B20" s="64"/>
      <c r="C20" s="77"/>
      <c r="D20" s="65"/>
      <c r="E20" s="78">
        <v>2853</v>
      </c>
      <c r="F20" s="65"/>
      <c r="G20" s="79">
        <v>2403</v>
      </c>
      <c r="H20" s="29"/>
      <c r="I20" s="78">
        <v>2276</v>
      </c>
      <c r="J20" s="65"/>
      <c r="K20" s="79">
        <v>2368</v>
      </c>
      <c r="L20" s="29"/>
      <c r="M20" s="78">
        <v>2967</v>
      </c>
      <c r="N20" s="65"/>
      <c r="O20" s="79">
        <v>2630</v>
      </c>
      <c r="P20" s="29"/>
      <c r="Q20" s="78">
        <v>2714</v>
      </c>
      <c r="R20" s="65"/>
      <c r="S20" s="79">
        <v>2928</v>
      </c>
      <c r="T20" s="29"/>
      <c r="U20" s="290"/>
      <c r="V20" s="78">
        <v>5681</v>
      </c>
      <c r="W20" s="65"/>
      <c r="X20" s="79">
        <v>5558</v>
      </c>
      <c r="Y20" s="29"/>
      <c r="Z20" s="332">
        <v>2.2000000000000002</v>
      </c>
      <c r="AA20" s="17"/>
    </row>
    <row r="21" spans="1:33" s="88" customFormat="1" x14ac:dyDescent="0.25">
      <c r="A21" s="55"/>
      <c r="B21" s="59"/>
      <c r="C21" s="55"/>
      <c r="D21" s="129"/>
      <c r="E21" s="130"/>
      <c r="F21" s="131"/>
      <c r="G21" s="130"/>
      <c r="H21" s="131"/>
      <c r="I21" s="130"/>
      <c r="J21" s="131"/>
      <c r="K21" s="399"/>
      <c r="L21" s="131"/>
      <c r="M21" s="130"/>
      <c r="N21" s="131"/>
      <c r="O21" s="57"/>
      <c r="P21" s="131"/>
      <c r="Q21" s="130"/>
      <c r="R21" s="131"/>
      <c r="S21" s="399"/>
      <c r="T21" s="131"/>
      <c r="U21" s="337"/>
      <c r="V21" s="130"/>
      <c r="W21" s="131"/>
      <c r="X21" s="57"/>
      <c r="Y21" s="131"/>
      <c r="Z21" s="331"/>
      <c r="AA21" s="101"/>
      <c r="AB21"/>
      <c r="AC21"/>
      <c r="AD21"/>
      <c r="AE21"/>
      <c r="AF21"/>
      <c r="AG21"/>
    </row>
    <row r="22" spans="1:33" x14ac:dyDescent="0.25">
      <c r="A22" s="77" t="s">
        <v>53</v>
      </c>
      <c r="B22" s="64"/>
      <c r="C22" s="77"/>
      <c r="D22" s="65"/>
      <c r="E22" s="78">
        <v>407390</v>
      </c>
      <c r="F22" s="65"/>
      <c r="G22" s="79">
        <v>484880</v>
      </c>
      <c r="H22" s="29"/>
      <c r="I22" s="78">
        <v>441167</v>
      </c>
      <c r="J22" s="65"/>
      <c r="K22" s="79">
        <v>514484</v>
      </c>
      <c r="L22" s="29"/>
      <c r="M22" s="78">
        <v>388756</v>
      </c>
      <c r="N22" s="65"/>
      <c r="O22" s="79">
        <v>402048</v>
      </c>
      <c r="P22" s="29"/>
      <c r="Q22" s="78">
        <v>405332</v>
      </c>
      <c r="R22" s="65"/>
      <c r="S22" s="79">
        <v>441943</v>
      </c>
      <c r="T22" s="29"/>
      <c r="U22" s="290"/>
      <c r="V22" s="78">
        <v>794088</v>
      </c>
      <c r="W22" s="65"/>
      <c r="X22" s="79">
        <v>843991</v>
      </c>
      <c r="Y22" s="29"/>
      <c r="Z22" s="332">
        <v>-5.9</v>
      </c>
      <c r="AA22" s="17"/>
    </row>
    <row r="23" spans="1:33" x14ac:dyDescent="0.25">
      <c r="A23" s="53"/>
      <c r="B23" s="53"/>
      <c r="C23" s="53"/>
      <c r="D23" s="69"/>
      <c r="E23" s="69"/>
      <c r="F23" s="53"/>
      <c r="G23" s="69"/>
      <c r="H23" s="53"/>
      <c r="I23" s="69"/>
      <c r="J23" s="53"/>
      <c r="K23" s="69"/>
      <c r="L23" s="53"/>
      <c r="M23" s="69"/>
      <c r="N23" s="53"/>
      <c r="O23" s="69"/>
      <c r="P23" s="53"/>
      <c r="Q23" s="69"/>
      <c r="R23" s="53"/>
      <c r="S23" s="69"/>
      <c r="T23" s="53"/>
      <c r="U23" s="334"/>
      <c r="V23" s="69"/>
      <c r="W23" s="53"/>
      <c r="X23" s="69"/>
      <c r="Y23" s="53"/>
      <c r="Z23" s="331"/>
      <c r="AA23" s="17"/>
    </row>
    <row r="24" spans="1:33" x14ac:dyDescent="0.25">
      <c r="A24" s="429" t="s">
        <v>93</v>
      </c>
      <c r="B24" s="53"/>
      <c r="C24" s="430"/>
      <c r="D24" s="69"/>
      <c r="E24" s="253">
        <v>39131</v>
      </c>
      <c r="F24" s="53"/>
      <c r="G24" s="75">
        <v>47393</v>
      </c>
      <c r="H24" s="53"/>
      <c r="I24" s="253">
        <v>48692</v>
      </c>
      <c r="J24" s="53"/>
      <c r="K24" s="75">
        <v>55389</v>
      </c>
      <c r="L24" s="53"/>
      <c r="M24" s="253">
        <v>46371</v>
      </c>
      <c r="N24" s="53"/>
      <c r="O24" s="75">
        <v>35630</v>
      </c>
      <c r="P24" s="53"/>
      <c r="Q24" s="253">
        <v>55013</v>
      </c>
      <c r="R24" s="53"/>
      <c r="S24" s="75">
        <v>41027</v>
      </c>
      <c r="T24" s="53"/>
      <c r="U24" s="290"/>
      <c r="V24" s="253">
        <v>101384</v>
      </c>
      <c r="W24" s="53"/>
      <c r="X24" s="75">
        <v>76657</v>
      </c>
      <c r="Y24" s="53"/>
      <c r="Z24" s="414">
        <v>32.299999999999997</v>
      </c>
      <c r="AA24" s="17"/>
    </row>
    <row r="25" spans="1:33" x14ac:dyDescent="0.25">
      <c r="A25" s="429" t="s">
        <v>94</v>
      </c>
      <c r="B25" s="53"/>
      <c r="C25" s="429" t="s">
        <v>25</v>
      </c>
      <c r="D25" s="69"/>
      <c r="E25" s="400">
        <v>9.6</v>
      </c>
      <c r="F25" s="53"/>
      <c r="G25" s="400">
        <v>9.8000000000000007</v>
      </c>
      <c r="H25" s="53"/>
      <c r="I25" s="400">
        <v>11</v>
      </c>
      <c r="J25" s="53"/>
      <c r="K25" s="400">
        <v>10.8</v>
      </c>
      <c r="L25" s="53"/>
      <c r="M25" s="393">
        <v>11.9</v>
      </c>
      <c r="N25" s="53"/>
      <c r="O25" s="430">
        <v>8.9</v>
      </c>
      <c r="P25" s="53"/>
      <c r="Q25" s="400">
        <v>13.6</v>
      </c>
      <c r="R25" s="53"/>
      <c r="S25" s="400">
        <v>9.3000000000000007</v>
      </c>
      <c r="T25" s="53"/>
      <c r="U25" s="431"/>
      <c r="V25" s="393">
        <v>12.8</v>
      </c>
      <c r="W25" s="53"/>
      <c r="X25" s="430">
        <v>9.1</v>
      </c>
      <c r="Y25" s="53"/>
      <c r="Z25" s="330" t="s">
        <v>342</v>
      </c>
      <c r="AA25" s="17"/>
    </row>
    <row r="26" spans="1:33" ht="45.75" customHeight="1" x14ac:dyDescent="0.25">
      <c r="A26" s="136" t="s">
        <v>72</v>
      </c>
      <c r="B26" s="53"/>
      <c r="C26" s="137"/>
      <c r="D26" s="90"/>
      <c r="E26" s="132">
        <v>145333</v>
      </c>
      <c r="F26" s="94"/>
      <c r="G26" s="132">
        <v>177436</v>
      </c>
      <c r="H26" s="133"/>
      <c r="I26" s="132">
        <v>160619</v>
      </c>
      <c r="J26" s="94"/>
      <c r="K26" s="132">
        <v>191126</v>
      </c>
      <c r="L26" s="133"/>
      <c r="M26" s="132">
        <v>135520</v>
      </c>
      <c r="N26" s="94"/>
      <c r="O26" s="132">
        <v>141984</v>
      </c>
      <c r="P26" s="133"/>
      <c r="Q26" s="132">
        <v>134400</v>
      </c>
      <c r="R26" s="94"/>
      <c r="S26" s="132">
        <v>150842</v>
      </c>
      <c r="T26" s="133"/>
      <c r="U26" s="432"/>
      <c r="V26" s="132">
        <v>269920</v>
      </c>
      <c r="W26" s="94"/>
      <c r="X26" s="132">
        <v>292826</v>
      </c>
      <c r="Y26" s="133"/>
      <c r="Z26" s="335">
        <v>-7.8</v>
      </c>
      <c r="AA26" s="17"/>
    </row>
    <row r="27" spans="1:33" x14ac:dyDescent="0.25">
      <c r="A27" s="135"/>
      <c r="B27" s="53"/>
      <c r="C27" s="53"/>
      <c r="D27" s="90"/>
      <c r="E27" s="96"/>
      <c r="F27" s="94"/>
      <c r="G27" s="96"/>
      <c r="H27" s="90"/>
      <c r="I27" s="96"/>
      <c r="J27" s="94"/>
      <c r="K27" s="96"/>
      <c r="L27" s="90"/>
      <c r="M27" s="96"/>
      <c r="N27" s="94"/>
      <c r="O27" s="96"/>
      <c r="P27" s="90"/>
      <c r="Q27" s="96"/>
      <c r="R27" s="94"/>
      <c r="S27" s="96"/>
      <c r="T27" s="90"/>
      <c r="U27" s="336"/>
      <c r="V27" s="134"/>
      <c r="W27" s="134"/>
      <c r="X27" s="134"/>
      <c r="Y27" s="134"/>
      <c r="Z27" s="134"/>
      <c r="AA27" s="85"/>
    </row>
    <row r="28" spans="1:33" x14ac:dyDescent="0.25">
      <c r="A28" s="60"/>
      <c r="B28" s="60"/>
      <c r="C28" s="60"/>
      <c r="D28" s="60"/>
      <c r="E28" s="53"/>
      <c r="F28" s="53"/>
      <c r="G28" s="53"/>
      <c r="H28" s="60"/>
      <c r="I28" s="53"/>
      <c r="J28" s="53"/>
      <c r="K28" s="53"/>
      <c r="L28" s="60"/>
      <c r="M28" s="53"/>
      <c r="N28" s="53"/>
      <c r="O28" s="53"/>
      <c r="P28" s="60"/>
      <c r="Q28" s="53"/>
      <c r="R28" s="53"/>
      <c r="S28" s="53"/>
      <c r="T28" s="60"/>
      <c r="U28" s="60"/>
      <c r="V28" s="60"/>
      <c r="W28" s="60"/>
      <c r="X28" s="60"/>
      <c r="Y28" s="60"/>
      <c r="Z28" s="53"/>
    </row>
    <row r="29" spans="1:33" x14ac:dyDescent="0.25">
      <c r="A29" s="233" t="s">
        <v>95</v>
      </c>
      <c r="B29" s="53"/>
      <c r="C29" s="53"/>
      <c r="D29" s="60"/>
      <c r="E29" s="62"/>
      <c r="F29" s="62"/>
      <c r="G29" s="62"/>
      <c r="H29" s="60"/>
      <c r="I29" s="62"/>
      <c r="J29" s="62"/>
      <c r="K29" s="62"/>
      <c r="L29" s="60"/>
      <c r="M29" s="62"/>
      <c r="N29" s="62"/>
      <c r="O29" s="62"/>
      <c r="P29" s="60"/>
      <c r="Q29" s="62"/>
      <c r="R29" s="62"/>
      <c r="S29" s="62"/>
      <c r="T29" s="60"/>
      <c r="U29" s="53"/>
      <c r="V29" s="53"/>
      <c r="W29" s="62"/>
      <c r="X29" s="53"/>
      <c r="Y29" s="53"/>
      <c r="Z29" s="53"/>
      <c r="AA29" s="53"/>
    </row>
    <row r="30" spans="1:33" x14ac:dyDescent="0.25">
      <c r="A30" s="53"/>
      <c r="B30" s="53"/>
      <c r="C30" s="53"/>
      <c r="D30" s="60"/>
      <c r="E30" s="53"/>
      <c r="F30" s="53"/>
      <c r="G30" s="53"/>
      <c r="H30" s="60"/>
      <c r="I30" s="53"/>
      <c r="J30" s="53"/>
      <c r="K30" s="53"/>
      <c r="L30" s="60"/>
      <c r="M30" s="53"/>
      <c r="N30" s="53"/>
      <c r="O30" s="53"/>
      <c r="P30" s="60"/>
      <c r="Q30" s="53"/>
      <c r="R30" s="53"/>
      <c r="S30" s="53"/>
      <c r="T30" s="60"/>
      <c r="U30" s="53"/>
      <c r="V30" s="53"/>
      <c r="W30" s="53"/>
      <c r="X30" s="53"/>
      <c r="Y30" s="53"/>
      <c r="Z30" s="53"/>
      <c r="AA30" s="53"/>
    </row>
    <row r="31" spans="1:33" ht="15.75" thickBot="1" x14ac:dyDescent="0.3">
      <c r="A31" s="62"/>
      <c r="B31" s="62"/>
      <c r="C31" s="53"/>
      <c r="D31" s="16"/>
      <c r="E31" s="34" t="s">
        <v>14</v>
      </c>
      <c r="F31" s="16"/>
      <c r="G31" s="35" t="s">
        <v>15</v>
      </c>
      <c r="H31" s="16"/>
      <c r="I31" s="34" t="s">
        <v>16</v>
      </c>
      <c r="J31" s="16"/>
      <c r="K31" s="35" t="s">
        <v>17</v>
      </c>
      <c r="L31" s="16"/>
      <c r="M31" s="34" t="s">
        <v>277</v>
      </c>
      <c r="N31" s="16"/>
      <c r="O31" s="35" t="s">
        <v>12</v>
      </c>
      <c r="P31" s="16"/>
      <c r="Q31" s="34" t="s">
        <v>287</v>
      </c>
      <c r="R31" s="16"/>
      <c r="S31" s="35" t="s">
        <v>13</v>
      </c>
      <c r="T31" s="16"/>
      <c r="U31" s="49"/>
      <c r="V31" s="50" t="s">
        <v>285</v>
      </c>
      <c r="W31" s="52"/>
      <c r="X31" s="199" t="s">
        <v>286</v>
      </c>
      <c r="Y31" s="52"/>
      <c r="Z31" s="50" t="s">
        <v>18</v>
      </c>
      <c r="AA31" s="51"/>
    </row>
    <row r="32" spans="1:33" x14ac:dyDescent="0.25">
      <c r="A32" s="62"/>
      <c r="B32" s="62"/>
      <c r="C32" s="53"/>
      <c r="D32" s="54"/>
      <c r="E32" s="54"/>
      <c r="F32" s="54"/>
      <c r="G32" s="54"/>
      <c r="H32" s="54"/>
      <c r="I32" s="54"/>
      <c r="J32" s="54"/>
      <c r="K32" s="54"/>
      <c r="L32" s="54"/>
      <c r="M32" s="54"/>
      <c r="N32" s="54"/>
      <c r="O32" s="54"/>
      <c r="P32" s="54"/>
      <c r="Q32" s="54"/>
      <c r="R32" s="54"/>
      <c r="S32" s="54"/>
      <c r="T32" s="54"/>
      <c r="U32" s="80"/>
      <c r="V32" s="54"/>
      <c r="W32" s="54"/>
      <c r="X32" s="63"/>
      <c r="Y32" s="54"/>
      <c r="Z32" s="54"/>
      <c r="AA32" s="17"/>
    </row>
    <row r="33" spans="1:31" x14ac:dyDescent="0.25">
      <c r="A33" s="98" t="s">
        <v>341</v>
      </c>
      <c r="B33" s="128"/>
      <c r="C33" s="98"/>
      <c r="D33" s="66"/>
      <c r="E33" s="75">
        <v>0</v>
      </c>
      <c r="F33" s="66"/>
      <c r="G33" s="75">
        <v>0</v>
      </c>
      <c r="H33" s="66"/>
      <c r="I33" s="75">
        <v>0</v>
      </c>
      <c r="J33" s="66"/>
      <c r="K33" s="75">
        <v>0</v>
      </c>
      <c r="L33" s="66"/>
      <c r="M33" s="75">
        <v>0</v>
      </c>
      <c r="N33" s="66"/>
      <c r="O33" s="75">
        <v>0</v>
      </c>
      <c r="P33" s="66"/>
      <c r="Q33" s="75">
        <v>15</v>
      </c>
      <c r="R33" s="66"/>
      <c r="S33" s="75">
        <v>0</v>
      </c>
      <c r="T33" s="66"/>
      <c r="U33" s="292"/>
      <c r="V33" s="75">
        <v>15</v>
      </c>
      <c r="W33" s="66"/>
      <c r="X33" s="75">
        <v>0</v>
      </c>
      <c r="Y33" s="58"/>
      <c r="Z33" s="330" t="s">
        <v>335</v>
      </c>
      <c r="AA33" s="17"/>
      <c r="AC33" s="67"/>
      <c r="AD33" s="67"/>
      <c r="AE33" s="67"/>
    </row>
    <row r="34" spans="1:31" x14ac:dyDescent="0.25">
      <c r="A34" s="98" t="s">
        <v>77</v>
      </c>
      <c r="B34" s="128"/>
      <c r="C34" s="98"/>
      <c r="D34" s="66"/>
      <c r="E34" s="75">
        <v>1341</v>
      </c>
      <c r="F34" s="66"/>
      <c r="G34" s="75">
        <v>2026</v>
      </c>
      <c r="H34" s="66"/>
      <c r="I34" s="75">
        <v>1352</v>
      </c>
      <c r="J34" s="66"/>
      <c r="K34" s="75">
        <v>1880</v>
      </c>
      <c r="L34" s="66"/>
      <c r="M34" s="75">
        <v>1426</v>
      </c>
      <c r="N34" s="66"/>
      <c r="O34" s="75">
        <v>1422</v>
      </c>
      <c r="P34" s="66"/>
      <c r="Q34" s="75">
        <v>2173</v>
      </c>
      <c r="R34" s="66"/>
      <c r="S34" s="75">
        <v>2102</v>
      </c>
      <c r="T34" s="66"/>
      <c r="U34" s="292"/>
      <c r="V34" s="75">
        <v>3599</v>
      </c>
      <c r="W34" s="66"/>
      <c r="X34" s="75">
        <v>3524</v>
      </c>
      <c r="Y34" s="58"/>
      <c r="Z34" s="330">
        <v>2.1</v>
      </c>
      <c r="AA34" s="17"/>
      <c r="AC34" s="67"/>
      <c r="AD34" s="67"/>
      <c r="AE34" s="67"/>
    </row>
    <row r="35" spans="1:31" ht="26.25" x14ac:dyDescent="0.25">
      <c r="A35" s="98" t="s">
        <v>78</v>
      </c>
      <c r="B35" s="128"/>
      <c r="C35" s="98"/>
      <c r="D35" s="66"/>
      <c r="E35" s="75">
        <v>3349</v>
      </c>
      <c r="F35" s="66"/>
      <c r="G35" s="75">
        <v>4137</v>
      </c>
      <c r="H35" s="66"/>
      <c r="I35" s="75">
        <v>2959</v>
      </c>
      <c r="J35" s="66"/>
      <c r="K35" s="75">
        <v>3127</v>
      </c>
      <c r="L35" s="66"/>
      <c r="M35" s="75">
        <v>2263</v>
      </c>
      <c r="N35" s="66"/>
      <c r="O35" s="75">
        <v>3399</v>
      </c>
      <c r="P35" s="66"/>
      <c r="Q35" s="75">
        <v>5275</v>
      </c>
      <c r="R35" s="66"/>
      <c r="S35" s="75">
        <v>5513</v>
      </c>
      <c r="T35" s="66"/>
      <c r="U35" s="292"/>
      <c r="V35" s="75">
        <v>7538</v>
      </c>
      <c r="W35" s="66"/>
      <c r="X35" s="75">
        <v>8912</v>
      </c>
      <c r="Y35" s="58"/>
      <c r="Z35" s="330">
        <v>-15.4</v>
      </c>
      <c r="AA35" s="17"/>
      <c r="AC35" s="67"/>
      <c r="AD35" s="67"/>
      <c r="AE35" s="67"/>
    </row>
    <row r="36" spans="1:31" ht="26.25" x14ac:dyDescent="0.25">
      <c r="A36" s="98" t="s">
        <v>79</v>
      </c>
      <c r="B36" s="128"/>
      <c r="C36" s="98"/>
      <c r="D36" s="66"/>
      <c r="E36" s="75">
        <v>4746</v>
      </c>
      <c r="F36" s="66"/>
      <c r="G36" s="75">
        <v>4228</v>
      </c>
      <c r="H36" s="66"/>
      <c r="I36" s="75">
        <v>4189</v>
      </c>
      <c r="J36" s="66"/>
      <c r="K36" s="75">
        <v>3419</v>
      </c>
      <c r="L36" s="66"/>
      <c r="M36" s="75">
        <v>5453</v>
      </c>
      <c r="N36" s="66"/>
      <c r="O36" s="75">
        <v>5597</v>
      </c>
      <c r="P36" s="66"/>
      <c r="Q36" s="75">
        <v>6959</v>
      </c>
      <c r="R36" s="66"/>
      <c r="S36" s="75">
        <v>8560</v>
      </c>
      <c r="T36" s="66"/>
      <c r="U36" s="292"/>
      <c r="V36" s="75">
        <v>12412</v>
      </c>
      <c r="W36" s="66"/>
      <c r="X36" s="75">
        <v>14157</v>
      </c>
      <c r="Y36" s="58"/>
      <c r="Z36" s="330">
        <v>-12.3</v>
      </c>
      <c r="AA36" s="17"/>
      <c r="AC36" s="67"/>
      <c r="AD36" s="67"/>
      <c r="AE36" s="67"/>
    </row>
    <row r="37" spans="1:31" ht="26.25" x14ac:dyDescent="0.25">
      <c r="A37" s="98" t="s">
        <v>80</v>
      </c>
      <c r="B37" s="128"/>
      <c r="C37" s="98"/>
      <c r="D37" s="66"/>
      <c r="E37" s="75">
        <v>2254</v>
      </c>
      <c r="F37" s="66"/>
      <c r="G37" s="75">
        <v>2345</v>
      </c>
      <c r="H37" s="66"/>
      <c r="I37" s="75">
        <v>2240</v>
      </c>
      <c r="J37" s="66"/>
      <c r="K37" s="75">
        <v>1942</v>
      </c>
      <c r="L37" s="66"/>
      <c r="M37" s="75">
        <v>2786</v>
      </c>
      <c r="N37" s="66"/>
      <c r="O37" s="75">
        <v>1960</v>
      </c>
      <c r="P37" s="66"/>
      <c r="Q37" s="75">
        <v>3884</v>
      </c>
      <c r="R37" s="66"/>
      <c r="S37" s="75">
        <v>3512</v>
      </c>
      <c r="T37" s="66"/>
      <c r="U37" s="292"/>
      <c r="V37" s="75">
        <v>6670</v>
      </c>
      <c r="W37" s="66"/>
      <c r="X37" s="75">
        <v>5472</v>
      </c>
      <c r="Y37" s="58"/>
      <c r="Z37" s="330">
        <v>21.9</v>
      </c>
      <c r="AA37" s="17"/>
      <c r="AC37" s="67"/>
      <c r="AD37" s="67"/>
      <c r="AE37" s="67"/>
    </row>
    <row r="38" spans="1:31" s="88" customFormat="1" x14ac:dyDescent="0.25">
      <c r="A38" s="77" t="s">
        <v>59</v>
      </c>
      <c r="B38" s="64"/>
      <c r="C38" s="77"/>
      <c r="D38" s="65"/>
      <c r="E38" s="78">
        <v>11690</v>
      </c>
      <c r="F38" s="65"/>
      <c r="G38" s="79">
        <v>12736</v>
      </c>
      <c r="H38" s="65"/>
      <c r="I38" s="78">
        <v>10740</v>
      </c>
      <c r="J38" s="65"/>
      <c r="K38" s="79">
        <v>10368</v>
      </c>
      <c r="L38" s="65"/>
      <c r="M38" s="78">
        <v>11928</v>
      </c>
      <c r="N38" s="65"/>
      <c r="O38" s="79">
        <v>12378</v>
      </c>
      <c r="P38" s="65"/>
      <c r="Q38" s="78">
        <v>18306</v>
      </c>
      <c r="R38" s="65"/>
      <c r="S38" s="79">
        <v>19687</v>
      </c>
      <c r="T38" s="65"/>
      <c r="U38" s="290"/>
      <c r="V38" s="78">
        <v>30234</v>
      </c>
      <c r="W38" s="65"/>
      <c r="X38" s="79">
        <v>32065</v>
      </c>
      <c r="Y38" s="29"/>
      <c r="Z38" s="332">
        <v>-5.7</v>
      </c>
      <c r="AA38" s="17"/>
      <c r="AB38"/>
      <c r="AC38" s="67"/>
      <c r="AD38" s="67"/>
      <c r="AE38" s="67"/>
    </row>
    <row r="39" spans="1:31" x14ac:dyDescent="0.25">
      <c r="A39" s="68"/>
      <c r="B39" s="68"/>
      <c r="C39" s="68"/>
      <c r="D39" s="69"/>
      <c r="E39" s="94"/>
      <c r="F39" s="68"/>
      <c r="G39" s="94"/>
      <c r="H39" s="69"/>
      <c r="I39" s="94"/>
      <c r="J39" s="68"/>
      <c r="K39" s="94"/>
      <c r="L39" s="69"/>
      <c r="M39" s="94"/>
      <c r="N39" s="68"/>
      <c r="O39" s="94"/>
      <c r="P39" s="69"/>
      <c r="Q39" s="94"/>
      <c r="R39" s="68"/>
      <c r="S39" s="94"/>
      <c r="T39" s="69"/>
      <c r="U39" s="102"/>
      <c r="V39" s="83"/>
      <c r="W39" s="84"/>
      <c r="X39" s="83"/>
      <c r="Y39" s="84"/>
      <c r="Z39" s="83"/>
      <c r="AA39" s="85"/>
    </row>
  </sheetData>
  <conditionalFormatting sqref="A39:F39">
    <cfRule type="cellIs" dxfId="12" priority="69" operator="notEqual">
      <formula>0</formula>
    </cfRule>
  </conditionalFormatting>
  <conditionalFormatting sqref="D23:D25">
    <cfRule type="cellIs" dxfId="11" priority="62" operator="notEqual">
      <formula>0</formula>
    </cfRule>
  </conditionalFormatting>
  <conditionalFormatting sqref="E23">
    <cfRule type="cellIs" dxfId="10" priority="6" operator="notEqual">
      <formula>0</formula>
    </cfRule>
  </conditionalFormatting>
  <conditionalFormatting sqref="G23">
    <cfRule type="cellIs" dxfId="9" priority="5" operator="notEqual">
      <formula>0</formula>
    </cfRule>
  </conditionalFormatting>
  <conditionalFormatting sqref="H39:Z39">
    <cfRule type="cellIs" dxfId="8" priority="10" operator="notEqual">
      <formula>0</formula>
    </cfRule>
  </conditionalFormatting>
  <conditionalFormatting sqref="I23">
    <cfRule type="cellIs" dxfId="7" priority="4" operator="notEqual">
      <formula>0</formula>
    </cfRule>
  </conditionalFormatting>
  <conditionalFormatting sqref="K23">
    <cfRule type="cellIs" dxfId="6" priority="3" operator="notEqual">
      <formula>0</formula>
    </cfRule>
  </conditionalFormatting>
  <conditionalFormatting sqref="M23">
    <cfRule type="cellIs" dxfId="5" priority="2" operator="notEqual">
      <formula>0</formula>
    </cfRule>
  </conditionalFormatting>
  <conditionalFormatting sqref="O23">
    <cfRule type="cellIs" dxfId="4" priority="1" operator="notEqual">
      <formula>0</formula>
    </cfRule>
  </conditionalFormatting>
  <conditionalFormatting sqref="Q23">
    <cfRule type="cellIs" dxfId="3" priority="8" operator="notEqual">
      <formula>0</formula>
    </cfRule>
  </conditionalFormatting>
  <conditionalFormatting sqref="S23">
    <cfRule type="cellIs" dxfId="2" priority="7" operator="notEqual">
      <formula>0</formula>
    </cfRule>
  </conditionalFormatting>
  <conditionalFormatting sqref="U23:V23">
    <cfRule type="cellIs" dxfId="1" priority="120" operator="notEqual">
      <formula>0</formula>
    </cfRule>
  </conditionalFormatting>
  <conditionalFormatting sqref="X23">
    <cfRule type="cellIs" dxfId="0" priority="9" operator="notEqual">
      <formula>0</formula>
    </cfRule>
  </conditionalFormatting>
  <pageMargins left="0.31496062992125984" right="0.11811023622047245" top="0.15748031496062992" bottom="0.15748031496062992" header="0.31496062992125984" footer="0.31496062992125984"/>
  <pageSetup scale="58"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0"/>
  <sheetViews>
    <sheetView showGridLines="0" zoomScale="75" zoomScaleNormal="75" zoomScaleSheetLayoutView="80" workbookViewId="0">
      <selection activeCell="E1" sqref="E1"/>
    </sheetView>
  </sheetViews>
  <sheetFormatPr baseColWidth="10" defaultColWidth="11.5703125" defaultRowHeight="15" x14ac:dyDescent="0.25"/>
  <cols>
    <col min="1" max="1" width="40.5703125" style="104" customWidth="1"/>
    <col min="2" max="2" width="1.42578125" customWidth="1"/>
    <col min="3" max="3" width="12.5703125" style="147" customWidth="1"/>
    <col min="4" max="4" width="1.5703125" customWidth="1"/>
    <col min="5" max="5" width="12.5703125" style="147" customWidth="1"/>
    <col min="6" max="6" width="5.5703125" customWidth="1"/>
    <col min="7" max="7" width="12.5703125" style="147" customWidth="1"/>
    <col min="8" max="8" width="1.5703125" customWidth="1"/>
    <col min="9" max="9" width="12.5703125" style="147" customWidth="1"/>
    <col min="10" max="10" width="5.5703125" customWidth="1"/>
    <col min="11" max="11" width="12.5703125" style="147" customWidth="1"/>
    <col min="12" max="12" width="1.5703125" customWidth="1"/>
    <col min="13" max="13" width="12.5703125" style="147" customWidth="1"/>
    <col min="14" max="14" width="5.5703125" customWidth="1"/>
    <col min="15" max="15" width="12.5703125" style="147" customWidth="1"/>
    <col min="16" max="16" width="1.5703125" customWidth="1"/>
    <col min="17" max="17" width="12.5703125" style="147" customWidth="1"/>
    <col min="18" max="18" width="5.5703125" customWidth="1"/>
    <col min="19" max="19" width="1.5703125" customWidth="1"/>
    <col min="20" max="20" width="12.5703125" customWidth="1"/>
    <col min="21" max="21" width="1.5703125" customWidth="1"/>
    <col min="22" max="22" width="12.5703125" customWidth="1"/>
    <col min="23" max="23" width="1.5703125" customWidth="1"/>
    <col min="24" max="24" width="12.5703125" style="147" customWidth="1"/>
    <col min="25" max="25" width="1.5703125" customWidth="1"/>
  </cols>
  <sheetData>
    <row r="1" spans="1:25" x14ac:dyDescent="0.25">
      <c r="A1" s="232" t="s">
        <v>96</v>
      </c>
      <c r="D1" s="14"/>
      <c r="H1" s="14"/>
      <c r="L1" s="14"/>
      <c r="P1" s="14"/>
      <c r="T1" s="14"/>
      <c r="V1" s="15"/>
    </row>
    <row r="2" spans="1:25" x14ac:dyDescent="0.25">
      <c r="A2" s="30"/>
      <c r="D2" s="15"/>
      <c r="H2" s="15"/>
      <c r="L2" s="15"/>
      <c r="P2" s="15"/>
      <c r="T2" s="15"/>
      <c r="V2" s="15"/>
    </row>
    <row r="3" spans="1:25" x14ac:dyDescent="0.25">
      <c r="A3" s="30"/>
      <c r="D3" s="15"/>
      <c r="H3" s="15"/>
      <c r="L3" s="15"/>
      <c r="P3" s="15"/>
      <c r="T3" s="15"/>
      <c r="V3" s="15"/>
    </row>
    <row r="4" spans="1:25" ht="15.75" thickBot="1" x14ac:dyDescent="0.3">
      <c r="A4" s="140" t="s">
        <v>22</v>
      </c>
      <c r="B4" s="16"/>
      <c r="C4" s="34" t="s">
        <v>14</v>
      </c>
      <c r="D4" s="16"/>
      <c r="E4" s="35" t="s">
        <v>15</v>
      </c>
      <c r="F4" s="16"/>
      <c r="G4" s="34" t="s">
        <v>16</v>
      </c>
      <c r="H4" s="16"/>
      <c r="I4" s="35" t="s">
        <v>17</v>
      </c>
      <c r="J4" s="16"/>
      <c r="K4" s="34" t="s">
        <v>277</v>
      </c>
      <c r="L4" s="16"/>
      <c r="M4" s="35" t="s">
        <v>12</v>
      </c>
      <c r="N4" s="16"/>
      <c r="O4" s="34" t="s">
        <v>287</v>
      </c>
      <c r="P4" s="16"/>
      <c r="Q4" s="35" t="s">
        <v>13</v>
      </c>
      <c r="R4" s="16"/>
      <c r="S4" s="49"/>
      <c r="T4" s="50" t="s">
        <v>285</v>
      </c>
      <c r="U4" s="52"/>
      <c r="V4" s="199" t="s">
        <v>286</v>
      </c>
      <c r="W4" s="52"/>
      <c r="X4" s="52" t="s">
        <v>18</v>
      </c>
      <c r="Y4" s="187"/>
    </row>
    <row r="5" spans="1:25" x14ac:dyDescent="0.25">
      <c r="A5" s="30"/>
      <c r="B5" s="146"/>
      <c r="C5" s="146"/>
      <c r="D5" s="146"/>
      <c r="E5" s="146"/>
      <c r="F5" s="146"/>
      <c r="G5" s="146"/>
      <c r="H5" s="146"/>
      <c r="I5" s="146"/>
      <c r="J5" s="146"/>
      <c r="K5" s="146"/>
      <c r="L5" s="146"/>
      <c r="M5" s="146"/>
      <c r="N5" s="146"/>
      <c r="O5" s="146"/>
      <c r="P5" s="146"/>
      <c r="Q5" s="146"/>
      <c r="R5" s="146"/>
      <c r="S5" s="203"/>
      <c r="T5" s="146"/>
      <c r="U5" s="146"/>
      <c r="V5" s="146"/>
      <c r="W5" s="146"/>
      <c r="Y5" s="204"/>
    </row>
    <row r="6" spans="1:25" x14ac:dyDescent="0.25">
      <c r="A6" s="141" t="s">
        <v>21</v>
      </c>
      <c r="B6" s="369"/>
      <c r="C6" s="368">
        <v>15322</v>
      </c>
      <c r="D6" s="369"/>
      <c r="E6" s="368">
        <v>16221</v>
      </c>
      <c r="F6" s="369"/>
      <c r="G6" s="368">
        <v>18271</v>
      </c>
      <c r="H6" s="369"/>
      <c r="I6" s="368">
        <v>19475</v>
      </c>
      <c r="J6" s="369"/>
      <c r="K6" s="368">
        <v>15431</v>
      </c>
      <c r="L6" s="369"/>
      <c r="M6" s="368">
        <v>13725</v>
      </c>
      <c r="N6" s="369"/>
      <c r="O6" s="368">
        <v>17142</v>
      </c>
      <c r="P6" s="369"/>
      <c r="Q6" s="368">
        <v>17214</v>
      </c>
      <c r="R6" s="369"/>
      <c r="S6" s="371"/>
      <c r="T6" s="368">
        <v>32573</v>
      </c>
      <c r="U6" s="369"/>
      <c r="V6" s="368">
        <v>30939</v>
      </c>
      <c r="X6" s="248">
        <v>5.3</v>
      </c>
      <c r="Y6" s="204"/>
    </row>
    <row r="7" spans="1:25" x14ac:dyDescent="0.25">
      <c r="A7" s="142" t="s">
        <v>97</v>
      </c>
      <c r="B7" s="373"/>
      <c r="C7" s="372">
        <v>-13092</v>
      </c>
      <c r="D7" s="369"/>
      <c r="E7" s="372">
        <v>-14172</v>
      </c>
      <c r="F7" s="373"/>
      <c r="G7" s="372">
        <v>-14870</v>
      </c>
      <c r="H7" s="369"/>
      <c r="I7" s="372">
        <v>-16268</v>
      </c>
      <c r="J7" s="373"/>
      <c r="K7" s="372">
        <v>-13653</v>
      </c>
      <c r="L7" s="369"/>
      <c r="M7" s="372">
        <v>-12031</v>
      </c>
      <c r="N7" s="373"/>
      <c r="O7" s="368">
        <v>-15359</v>
      </c>
      <c r="P7" s="369"/>
      <c r="Q7" s="368">
        <v>-14426</v>
      </c>
      <c r="R7" s="373"/>
      <c r="S7" s="371"/>
      <c r="T7" s="372">
        <v>-29012</v>
      </c>
      <c r="U7" s="369"/>
      <c r="V7" s="372">
        <v>-26457</v>
      </c>
      <c r="W7" s="239"/>
      <c r="X7" s="249">
        <v>9.6999999999999993</v>
      </c>
      <c r="Y7" s="204"/>
    </row>
    <row r="8" spans="1:25" x14ac:dyDescent="0.25">
      <c r="A8" s="143" t="s">
        <v>98</v>
      </c>
      <c r="B8" s="373"/>
      <c r="C8" s="374">
        <v>2231</v>
      </c>
      <c r="D8" s="369"/>
      <c r="E8" s="375">
        <v>2049</v>
      </c>
      <c r="F8" s="373"/>
      <c r="G8" s="374">
        <v>3400</v>
      </c>
      <c r="H8" s="369"/>
      <c r="I8" s="375">
        <v>3207</v>
      </c>
      <c r="J8" s="373"/>
      <c r="K8" s="374">
        <v>1778</v>
      </c>
      <c r="L8" s="369"/>
      <c r="M8" s="375">
        <v>1694</v>
      </c>
      <c r="N8" s="373"/>
      <c r="O8" s="374">
        <v>1783</v>
      </c>
      <c r="P8" s="369"/>
      <c r="Q8" s="375">
        <v>2788</v>
      </c>
      <c r="R8" s="373"/>
      <c r="S8" s="371"/>
      <c r="T8" s="374">
        <v>3561</v>
      </c>
      <c r="U8" s="369"/>
      <c r="V8" s="375">
        <v>4482</v>
      </c>
      <c r="W8" s="177"/>
      <c r="X8" s="250">
        <v>-20.5</v>
      </c>
      <c r="Y8" s="204"/>
    </row>
    <row r="9" spans="1:25" x14ac:dyDescent="0.25">
      <c r="A9" s="48" t="s">
        <v>99</v>
      </c>
      <c r="B9" s="182"/>
      <c r="C9" s="178">
        <v>14.6</v>
      </c>
      <c r="D9" s="177"/>
      <c r="E9" s="178">
        <v>12.6</v>
      </c>
      <c r="F9" s="182"/>
      <c r="G9" s="178">
        <v>18.600000000000001</v>
      </c>
      <c r="H9" s="177"/>
      <c r="I9" s="178">
        <v>16.5</v>
      </c>
      <c r="J9" s="182"/>
      <c r="K9" s="178">
        <v>11.5</v>
      </c>
      <c r="L9" s="177"/>
      <c r="M9" s="178">
        <v>12.3</v>
      </c>
      <c r="N9" s="182"/>
      <c r="O9" s="178">
        <v>10.4</v>
      </c>
      <c r="P9" s="177"/>
      <c r="Q9" s="178">
        <v>16.2</v>
      </c>
      <c r="R9" s="182"/>
      <c r="S9" s="203"/>
      <c r="T9" s="178">
        <v>10.9</v>
      </c>
      <c r="U9" s="177"/>
      <c r="V9" s="178">
        <v>14.5</v>
      </c>
      <c r="W9" s="177"/>
      <c r="X9" s="237" t="s">
        <v>361</v>
      </c>
      <c r="Y9" s="204"/>
    </row>
    <row r="10" spans="1:25" x14ac:dyDescent="0.25">
      <c r="A10" s="30"/>
      <c r="B10" s="182"/>
      <c r="C10" s="179"/>
      <c r="D10" s="177"/>
      <c r="E10" s="179"/>
      <c r="F10" s="182"/>
      <c r="G10" s="179"/>
      <c r="H10" s="177"/>
      <c r="I10" s="179"/>
      <c r="J10" s="182"/>
      <c r="K10" s="179"/>
      <c r="L10" s="177"/>
      <c r="M10" s="179"/>
      <c r="N10" s="182"/>
      <c r="O10" s="179"/>
      <c r="P10" s="177"/>
      <c r="Q10" s="179"/>
      <c r="R10" s="182"/>
      <c r="S10" s="203"/>
      <c r="T10" s="179"/>
      <c r="U10" s="177"/>
      <c r="V10" s="179"/>
      <c r="W10" s="177"/>
      <c r="X10" s="226"/>
      <c r="Y10" s="204"/>
    </row>
    <row r="11" spans="1:25" x14ac:dyDescent="0.25">
      <c r="A11" s="141" t="s">
        <v>100</v>
      </c>
      <c r="B11" s="373"/>
      <c r="C11" s="368">
        <v>-786</v>
      </c>
      <c r="D11" s="369"/>
      <c r="E11" s="368">
        <v>-883</v>
      </c>
      <c r="F11" s="373"/>
      <c r="G11" s="368">
        <v>-997</v>
      </c>
      <c r="H11" s="369"/>
      <c r="I11" s="368">
        <v>-1049</v>
      </c>
      <c r="J11" s="373"/>
      <c r="K11" s="368">
        <v>-768</v>
      </c>
      <c r="L11" s="369"/>
      <c r="M11" s="368">
        <v>-765</v>
      </c>
      <c r="N11" s="373"/>
      <c r="O11" s="368">
        <v>-780</v>
      </c>
      <c r="P11" s="369"/>
      <c r="Q11" s="368">
        <v>-776</v>
      </c>
      <c r="R11" s="373"/>
      <c r="S11" s="371"/>
      <c r="T11" s="368">
        <v>-1548</v>
      </c>
      <c r="U11" s="369"/>
      <c r="V11" s="368">
        <v>-1541</v>
      </c>
      <c r="W11" s="177"/>
      <c r="X11" s="248">
        <v>0.4</v>
      </c>
      <c r="Y11" s="204"/>
    </row>
    <row r="12" spans="1:25" x14ac:dyDescent="0.25">
      <c r="A12" s="141" t="s">
        <v>101</v>
      </c>
      <c r="B12" s="373"/>
      <c r="C12" s="368">
        <v>-191</v>
      </c>
      <c r="D12" s="369"/>
      <c r="E12" s="368">
        <v>-179</v>
      </c>
      <c r="F12" s="373"/>
      <c r="G12" s="368">
        <v>-171</v>
      </c>
      <c r="H12" s="369"/>
      <c r="I12" s="368">
        <v>-180</v>
      </c>
      <c r="J12" s="373"/>
      <c r="K12" s="368">
        <v>-201</v>
      </c>
      <c r="L12" s="369"/>
      <c r="M12" s="368">
        <v>-202</v>
      </c>
      <c r="N12" s="373"/>
      <c r="O12" s="368">
        <v>-203</v>
      </c>
      <c r="P12" s="369"/>
      <c r="Q12" s="368">
        <v>-198</v>
      </c>
      <c r="R12" s="373"/>
      <c r="S12" s="371"/>
      <c r="T12" s="368">
        <v>-404</v>
      </c>
      <c r="U12" s="369"/>
      <c r="V12" s="368">
        <v>-400</v>
      </c>
      <c r="W12" s="177"/>
      <c r="X12" s="248">
        <v>1.2</v>
      </c>
      <c r="Y12" s="204"/>
    </row>
    <row r="13" spans="1:25" x14ac:dyDescent="0.25">
      <c r="A13" s="141" t="s">
        <v>102</v>
      </c>
      <c r="B13" s="373"/>
      <c r="C13" s="368">
        <v>503</v>
      </c>
      <c r="D13" s="369"/>
      <c r="E13" s="368">
        <v>618</v>
      </c>
      <c r="F13" s="373"/>
      <c r="G13" s="368">
        <v>736</v>
      </c>
      <c r="H13" s="369"/>
      <c r="I13" s="368">
        <v>1086</v>
      </c>
      <c r="J13" s="373"/>
      <c r="K13" s="368">
        <v>517</v>
      </c>
      <c r="L13" s="369"/>
      <c r="M13" s="368">
        <v>578</v>
      </c>
      <c r="N13" s="373"/>
      <c r="O13" s="368">
        <v>841</v>
      </c>
      <c r="P13" s="369"/>
      <c r="Q13" s="368">
        <v>713</v>
      </c>
      <c r="R13" s="373"/>
      <c r="S13" s="371"/>
      <c r="T13" s="368">
        <v>1357</v>
      </c>
      <c r="U13" s="369"/>
      <c r="V13" s="368">
        <v>1291</v>
      </c>
      <c r="W13" s="177"/>
      <c r="X13" s="248">
        <v>5.0999999999999996</v>
      </c>
      <c r="Y13" s="204"/>
    </row>
    <row r="14" spans="1:25" x14ac:dyDescent="0.25">
      <c r="A14" s="141" t="s">
        <v>103</v>
      </c>
      <c r="B14" s="373"/>
      <c r="C14" s="368">
        <v>-1650</v>
      </c>
      <c r="D14" s="369"/>
      <c r="E14" s="368">
        <v>-427</v>
      </c>
      <c r="F14" s="373"/>
      <c r="G14" s="368">
        <v>-1153</v>
      </c>
      <c r="H14" s="369"/>
      <c r="I14" s="368">
        <v>-1378</v>
      </c>
      <c r="J14" s="373"/>
      <c r="K14" s="368">
        <v>-788</v>
      </c>
      <c r="L14" s="369"/>
      <c r="M14" s="368">
        <v>-839</v>
      </c>
      <c r="N14" s="373"/>
      <c r="O14" s="368">
        <v>-1091</v>
      </c>
      <c r="P14" s="369"/>
      <c r="Q14" s="368">
        <v>-1012</v>
      </c>
      <c r="R14" s="373"/>
      <c r="S14" s="371"/>
      <c r="T14" s="368">
        <v>-1880</v>
      </c>
      <c r="U14" s="369"/>
      <c r="V14" s="368">
        <v>-1851</v>
      </c>
      <c r="W14" s="177"/>
      <c r="X14" s="248">
        <v>1.6</v>
      </c>
      <c r="Y14" s="204"/>
    </row>
    <row r="15" spans="1:25" x14ac:dyDescent="0.25">
      <c r="A15" s="143" t="s">
        <v>23</v>
      </c>
      <c r="B15" s="373"/>
      <c r="C15" s="374">
        <v>106</v>
      </c>
      <c r="D15" s="369"/>
      <c r="E15" s="375">
        <v>1178</v>
      </c>
      <c r="F15" s="373"/>
      <c r="G15" s="374">
        <v>1815</v>
      </c>
      <c r="H15" s="369"/>
      <c r="I15" s="375">
        <v>1686</v>
      </c>
      <c r="J15" s="373"/>
      <c r="K15" s="374">
        <v>537</v>
      </c>
      <c r="L15" s="450"/>
      <c r="M15" s="375">
        <v>466</v>
      </c>
      <c r="N15" s="373"/>
      <c r="O15" s="374">
        <v>550</v>
      </c>
      <c r="P15" s="369"/>
      <c r="Q15" s="375">
        <v>1515</v>
      </c>
      <c r="R15" s="373"/>
      <c r="S15" s="371"/>
      <c r="T15" s="374">
        <v>1087</v>
      </c>
      <c r="U15" s="450"/>
      <c r="V15" s="375">
        <v>1982</v>
      </c>
      <c r="W15" s="450"/>
      <c r="X15" s="250">
        <v>-45.1</v>
      </c>
      <c r="Y15" s="204"/>
    </row>
    <row r="16" spans="1:25" x14ac:dyDescent="0.25">
      <c r="A16" s="48" t="s">
        <v>104</v>
      </c>
      <c r="B16" s="182"/>
      <c r="C16" s="178">
        <v>0.7</v>
      </c>
      <c r="D16" s="177"/>
      <c r="E16" s="178">
        <v>7.3</v>
      </c>
      <c r="F16" s="182"/>
      <c r="G16" s="178">
        <v>9.9</v>
      </c>
      <c r="H16" s="177"/>
      <c r="I16" s="178">
        <v>8.6999999999999993</v>
      </c>
      <c r="J16" s="182"/>
      <c r="K16" s="178">
        <v>3.5</v>
      </c>
      <c r="L16" s="177"/>
      <c r="M16" s="178">
        <v>3.4</v>
      </c>
      <c r="N16" s="182"/>
      <c r="O16" s="178">
        <v>3.2</v>
      </c>
      <c r="P16" s="177"/>
      <c r="Q16" s="178">
        <v>8.8000000000000007</v>
      </c>
      <c r="R16" s="182"/>
      <c r="S16" s="203"/>
      <c r="T16" s="178">
        <v>3.3</v>
      </c>
      <c r="U16" s="177"/>
      <c r="V16" s="178">
        <v>6.4</v>
      </c>
      <c r="W16" s="177"/>
      <c r="X16" s="237" t="s">
        <v>343</v>
      </c>
      <c r="Y16" s="204"/>
    </row>
    <row r="17" spans="1:25" x14ac:dyDescent="0.25">
      <c r="A17" s="30"/>
      <c r="B17" s="147"/>
      <c r="C17" s="180"/>
      <c r="D17" s="147"/>
      <c r="E17" s="180"/>
      <c r="F17" s="147"/>
      <c r="G17" s="180"/>
      <c r="H17" s="147"/>
      <c r="I17" s="180"/>
      <c r="J17" s="147"/>
      <c r="K17" s="180"/>
      <c r="L17" s="147"/>
      <c r="M17" s="180"/>
      <c r="N17" s="147"/>
      <c r="O17" s="180"/>
      <c r="P17" s="147"/>
      <c r="Q17" s="180"/>
      <c r="R17" s="147"/>
      <c r="S17" s="203"/>
      <c r="T17" s="180"/>
      <c r="U17" s="147"/>
      <c r="V17" s="180"/>
      <c r="W17" s="147"/>
      <c r="X17" s="226"/>
      <c r="Y17" s="204"/>
    </row>
    <row r="18" spans="1:25" ht="26.25" x14ac:dyDescent="0.25">
      <c r="A18" s="141" t="s">
        <v>105</v>
      </c>
      <c r="B18" s="373"/>
      <c r="C18" s="368">
        <v>13</v>
      </c>
      <c r="D18" s="369"/>
      <c r="E18" s="368">
        <v>105</v>
      </c>
      <c r="F18" s="373"/>
      <c r="G18" s="368">
        <v>-81</v>
      </c>
      <c r="H18" s="369"/>
      <c r="I18" s="368">
        <v>-28</v>
      </c>
      <c r="J18" s="373"/>
      <c r="K18" s="368">
        <v>67</v>
      </c>
      <c r="L18" s="369"/>
      <c r="M18" s="368">
        <v>48</v>
      </c>
      <c r="N18" s="373"/>
      <c r="O18" s="368">
        <v>72</v>
      </c>
      <c r="P18" s="369"/>
      <c r="Q18" s="368">
        <v>20</v>
      </c>
      <c r="R18" s="373"/>
      <c r="S18" s="371"/>
      <c r="T18" s="368">
        <v>139</v>
      </c>
      <c r="U18" s="369"/>
      <c r="V18" s="368">
        <v>68</v>
      </c>
      <c r="W18" s="177"/>
      <c r="X18" s="433">
        <f>(T18/V18-1)*100</f>
        <v>104.41176470588233</v>
      </c>
      <c r="Y18" s="204"/>
    </row>
    <row r="19" spans="1:25" x14ac:dyDescent="0.25">
      <c r="A19" s="141" t="s">
        <v>106</v>
      </c>
      <c r="B19" s="373"/>
      <c r="C19" s="368">
        <v>-2</v>
      </c>
      <c r="D19" s="369"/>
      <c r="E19" s="368">
        <v>112</v>
      </c>
      <c r="F19" s="373"/>
      <c r="G19" s="368">
        <v>127</v>
      </c>
      <c r="H19" s="369"/>
      <c r="I19" s="368">
        <v>-35</v>
      </c>
      <c r="J19" s="373"/>
      <c r="K19" s="368">
        <v>114</v>
      </c>
      <c r="L19" s="369"/>
      <c r="M19" s="368">
        <v>212</v>
      </c>
      <c r="N19" s="373"/>
      <c r="O19" s="368">
        <v>74</v>
      </c>
      <c r="P19" s="369"/>
      <c r="Q19" s="368">
        <v>59</v>
      </c>
      <c r="R19" s="373"/>
      <c r="S19" s="371"/>
      <c r="T19" s="368">
        <v>188</v>
      </c>
      <c r="U19" s="369"/>
      <c r="V19" s="368">
        <v>271</v>
      </c>
      <c r="W19" s="177"/>
      <c r="X19" s="340">
        <v>-30.6</v>
      </c>
      <c r="Y19" s="204"/>
    </row>
    <row r="20" spans="1:25" x14ac:dyDescent="0.25">
      <c r="A20" s="141" t="s">
        <v>107</v>
      </c>
      <c r="B20" s="373"/>
      <c r="C20" s="368">
        <v>212</v>
      </c>
      <c r="D20" s="369"/>
      <c r="E20" s="368">
        <v>121</v>
      </c>
      <c r="F20" s="373"/>
      <c r="G20" s="368">
        <v>44</v>
      </c>
      <c r="H20" s="369"/>
      <c r="I20" s="368">
        <v>268</v>
      </c>
      <c r="J20" s="373"/>
      <c r="K20" s="368">
        <v>84</v>
      </c>
      <c r="L20" s="369"/>
      <c r="M20" s="368">
        <v>255</v>
      </c>
      <c r="N20" s="373"/>
      <c r="O20" s="368">
        <v>182</v>
      </c>
      <c r="P20" s="369"/>
      <c r="Q20" s="368">
        <v>189</v>
      </c>
      <c r="R20" s="373"/>
      <c r="S20" s="371"/>
      <c r="T20" s="368">
        <v>266</v>
      </c>
      <c r="U20" s="369"/>
      <c r="V20" s="368">
        <v>444</v>
      </c>
      <c r="W20" s="177"/>
      <c r="X20" s="305">
        <v>-40.1</v>
      </c>
      <c r="Y20" s="204"/>
    </row>
    <row r="21" spans="1:25" x14ac:dyDescent="0.25">
      <c r="A21" s="143" t="s">
        <v>108</v>
      </c>
      <c r="B21" s="373"/>
      <c r="C21" s="374">
        <v>223</v>
      </c>
      <c r="D21" s="369"/>
      <c r="E21" s="375">
        <v>338</v>
      </c>
      <c r="F21" s="373"/>
      <c r="G21" s="374">
        <v>91</v>
      </c>
      <c r="H21" s="369"/>
      <c r="I21" s="375">
        <v>204</v>
      </c>
      <c r="J21" s="373"/>
      <c r="K21" s="374">
        <v>265</v>
      </c>
      <c r="L21" s="369"/>
      <c r="M21" s="375">
        <v>515</v>
      </c>
      <c r="N21" s="373"/>
      <c r="O21" s="375">
        <v>328</v>
      </c>
      <c r="P21" s="369"/>
      <c r="Q21" s="375">
        <v>268</v>
      </c>
      <c r="R21" s="373"/>
      <c r="S21" s="371"/>
      <c r="T21" s="374">
        <v>593</v>
      </c>
      <c r="U21" s="369"/>
      <c r="V21" s="375">
        <v>783</v>
      </c>
      <c r="W21" s="177"/>
      <c r="X21" s="250">
        <v>-24.3</v>
      </c>
      <c r="Y21" s="204"/>
    </row>
    <row r="22" spans="1:25" x14ac:dyDescent="0.25">
      <c r="A22" s="30"/>
      <c r="B22" s="370"/>
      <c r="C22" s="377"/>
      <c r="D22" s="370"/>
      <c r="E22" s="377"/>
      <c r="F22" s="370"/>
      <c r="G22" s="377"/>
      <c r="H22" s="370"/>
      <c r="I22" s="377"/>
      <c r="J22" s="370"/>
      <c r="K22" s="377"/>
      <c r="L22" s="370"/>
      <c r="M22" s="377"/>
      <c r="N22" s="370"/>
      <c r="O22" s="377"/>
      <c r="P22" s="370"/>
      <c r="Q22" s="377"/>
      <c r="R22" s="370"/>
      <c r="S22" s="371"/>
      <c r="T22" s="377"/>
      <c r="U22" s="370"/>
      <c r="V22" s="377"/>
      <c r="W22" s="147"/>
      <c r="X22" s="229"/>
      <c r="Y22" s="204"/>
    </row>
    <row r="23" spans="1:25" x14ac:dyDescent="0.25">
      <c r="A23" s="143" t="s">
        <v>109</v>
      </c>
      <c r="B23" s="373"/>
      <c r="C23" s="374">
        <v>329</v>
      </c>
      <c r="D23" s="369"/>
      <c r="E23" s="375">
        <v>1516</v>
      </c>
      <c r="F23" s="373"/>
      <c r="G23" s="374">
        <v>1906</v>
      </c>
      <c r="H23" s="369"/>
      <c r="I23" s="375">
        <v>1890</v>
      </c>
      <c r="J23" s="373"/>
      <c r="K23" s="374">
        <v>802</v>
      </c>
      <c r="L23" s="369"/>
      <c r="M23" s="375">
        <v>981</v>
      </c>
      <c r="N23" s="373"/>
      <c r="O23" s="374">
        <v>878</v>
      </c>
      <c r="P23" s="369"/>
      <c r="Q23" s="375">
        <v>1783</v>
      </c>
      <c r="R23" s="451"/>
      <c r="S23" s="371"/>
      <c r="T23" s="374">
        <v>1680</v>
      </c>
      <c r="U23" s="369"/>
      <c r="V23" s="375">
        <v>2765</v>
      </c>
      <c r="W23" s="177"/>
      <c r="X23" s="250">
        <v>-39.200000000000003</v>
      </c>
      <c r="Y23" s="204"/>
    </row>
    <row r="24" spans="1:25" x14ac:dyDescent="0.25">
      <c r="A24" s="48" t="s">
        <v>110</v>
      </c>
      <c r="B24" s="182"/>
      <c r="C24" s="178">
        <v>2.1</v>
      </c>
      <c r="D24" s="177"/>
      <c r="E24" s="178">
        <v>9.3000000000000007</v>
      </c>
      <c r="F24" s="182"/>
      <c r="G24" s="178">
        <v>10.4</v>
      </c>
      <c r="H24" s="177"/>
      <c r="I24" s="178">
        <v>9.6999999999999993</v>
      </c>
      <c r="J24" s="182"/>
      <c r="K24" s="178">
        <v>5.2</v>
      </c>
      <c r="L24" s="177"/>
      <c r="M24" s="178">
        <v>7.2</v>
      </c>
      <c r="N24" s="182"/>
      <c r="O24" s="178">
        <v>5.0999999999999996</v>
      </c>
      <c r="P24" s="177"/>
      <c r="Q24" s="178">
        <v>10.4</v>
      </c>
      <c r="R24" s="452"/>
      <c r="S24" s="203"/>
      <c r="T24" s="178">
        <v>5.2</v>
      </c>
      <c r="U24" s="177"/>
      <c r="V24" s="178">
        <v>8.9</v>
      </c>
      <c r="W24" s="177"/>
      <c r="X24" s="237" t="s">
        <v>362</v>
      </c>
      <c r="Y24" s="204"/>
    </row>
    <row r="25" spans="1:25" x14ac:dyDescent="0.25">
      <c r="A25" s="30"/>
      <c r="B25" s="147"/>
      <c r="C25" s="180"/>
      <c r="D25" s="147"/>
      <c r="E25" s="180"/>
      <c r="F25" s="147"/>
      <c r="G25" s="180"/>
      <c r="H25" s="147"/>
      <c r="I25" s="180"/>
      <c r="J25" s="147"/>
      <c r="K25" s="180"/>
      <c r="L25" s="147"/>
      <c r="M25" s="180"/>
      <c r="N25" s="147"/>
      <c r="O25" s="494"/>
      <c r="P25" s="147"/>
      <c r="Q25" s="180"/>
      <c r="R25" s="453"/>
      <c r="S25" s="495"/>
      <c r="T25" s="496"/>
      <c r="U25" s="147"/>
      <c r="V25" s="180"/>
      <c r="W25" s="147"/>
      <c r="X25" s="226"/>
      <c r="Y25" s="204"/>
    </row>
    <row r="26" spans="1:25" x14ac:dyDescent="0.25">
      <c r="A26" s="141" t="s">
        <v>111</v>
      </c>
      <c r="B26" s="373"/>
      <c r="C26" s="368">
        <v>-57</v>
      </c>
      <c r="D26" s="369"/>
      <c r="E26" s="368">
        <v>-306</v>
      </c>
      <c r="F26" s="373"/>
      <c r="G26" s="368">
        <v>-142</v>
      </c>
      <c r="H26" s="369"/>
      <c r="I26" s="368">
        <v>-102</v>
      </c>
      <c r="J26" s="373"/>
      <c r="K26" s="368">
        <v>-172</v>
      </c>
      <c r="L26" s="369"/>
      <c r="M26" s="368">
        <v>-245</v>
      </c>
      <c r="N26" s="373"/>
      <c r="O26" s="368">
        <v>-162</v>
      </c>
      <c r="P26" s="369"/>
      <c r="Q26" s="368">
        <v>-366</v>
      </c>
      <c r="R26" s="373"/>
      <c r="S26" s="371"/>
      <c r="T26" s="368">
        <v>-334</v>
      </c>
      <c r="U26" s="369"/>
      <c r="V26" s="368">
        <v>-611</v>
      </c>
      <c r="W26" s="177"/>
      <c r="X26" s="251">
        <v>-45.3</v>
      </c>
      <c r="Y26" s="204"/>
    </row>
    <row r="27" spans="1:25" x14ac:dyDescent="0.25">
      <c r="A27" s="143" t="s">
        <v>112</v>
      </c>
      <c r="B27" s="373"/>
      <c r="C27" s="374">
        <v>272</v>
      </c>
      <c r="D27" s="369"/>
      <c r="E27" s="375">
        <v>1210</v>
      </c>
      <c r="F27" s="373"/>
      <c r="G27" s="374">
        <v>1763</v>
      </c>
      <c r="H27" s="369"/>
      <c r="I27" s="375">
        <v>1788</v>
      </c>
      <c r="J27" s="373"/>
      <c r="K27" s="374">
        <v>630</v>
      </c>
      <c r="L27" s="369"/>
      <c r="M27" s="375">
        <v>736</v>
      </c>
      <c r="N27" s="373"/>
      <c r="O27" s="374">
        <v>716</v>
      </c>
      <c r="P27" s="369"/>
      <c r="Q27" s="375">
        <v>1418</v>
      </c>
      <c r="R27" s="373"/>
      <c r="S27" s="371"/>
      <c r="T27" s="374">
        <v>1346</v>
      </c>
      <c r="U27" s="369"/>
      <c r="V27" s="375">
        <v>2154</v>
      </c>
      <c r="W27" s="177"/>
      <c r="X27" s="250">
        <v>-37.5</v>
      </c>
      <c r="Y27" s="204"/>
    </row>
    <row r="28" spans="1:25" x14ac:dyDescent="0.25">
      <c r="A28" s="48" t="s">
        <v>113</v>
      </c>
      <c r="B28" s="182"/>
      <c r="C28" s="178">
        <v>1.8</v>
      </c>
      <c r="D28" s="177"/>
      <c r="E28" s="178">
        <v>7.5</v>
      </c>
      <c r="F28" s="182"/>
      <c r="G28" s="178">
        <v>9.6999999999999993</v>
      </c>
      <c r="H28" s="177"/>
      <c r="I28" s="178">
        <v>9.1999999999999993</v>
      </c>
      <c r="J28" s="182"/>
      <c r="K28" s="178">
        <v>4.0999999999999996</v>
      </c>
      <c r="L28" s="177"/>
      <c r="M28" s="178">
        <v>5.4</v>
      </c>
      <c r="N28" s="182"/>
      <c r="O28" s="178">
        <v>4.2</v>
      </c>
      <c r="P28" s="177"/>
      <c r="Q28" s="178">
        <v>8.1999999999999993</v>
      </c>
      <c r="R28" s="182"/>
      <c r="S28" s="203"/>
      <c r="T28" s="178">
        <v>4.0999999999999996</v>
      </c>
      <c r="U28" s="177"/>
      <c r="V28" s="178">
        <v>7</v>
      </c>
      <c r="W28" s="177"/>
      <c r="X28" s="237" t="s">
        <v>363</v>
      </c>
      <c r="Y28" s="204"/>
    </row>
    <row r="29" spans="1:25" x14ac:dyDescent="0.25">
      <c r="A29" s="30"/>
      <c r="B29" s="147"/>
      <c r="D29" s="146"/>
      <c r="F29" s="147"/>
      <c r="H29" s="146"/>
      <c r="J29" s="147"/>
      <c r="L29" s="146"/>
      <c r="N29" s="147"/>
      <c r="P29" s="146"/>
      <c r="R29" s="147"/>
      <c r="S29" s="205"/>
      <c r="T29" s="227"/>
      <c r="U29" s="206"/>
      <c r="V29" s="227"/>
      <c r="W29" s="206"/>
      <c r="X29" s="206"/>
      <c r="Y29" s="207"/>
    </row>
    <row r="30" spans="1:25" x14ac:dyDescent="0.25">
      <c r="A30" s="71"/>
    </row>
  </sheetData>
  <phoneticPr fontId="27" type="noConversion"/>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showGridLines="0" zoomScale="75" zoomScaleNormal="75" workbookViewId="0">
      <selection activeCell="C1" sqref="C1"/>
    </sheetView>
  </sheetViews>
  <sheetFormatPr baseColWidth="10" defaultColWidth="11.5703125" defaultRowHeight="15" x14ac:dyDescent="0.25"/>
  <cols>
    <col min="1" max="1" width="60.5703125" style="104" customWidth="1"/>
    <col min="2" max="2" width="1.5703125" customWidth="1"/>
    <col min="3" max="3" width="15.5703125" customWidth="1"/>
    <col min="4" max="4" width="1.5703125" customWidth="1"/>
    <col min="5" max="5" width="15.5703125" customWidth="1"/>
    <col min="6" max="6" width="1.5703125" customWidth="1"/>
    <col min="7" max="7" width="12.5703125" customWidth="1"/>
    <col min="8" max="8" width="3.85546875" customWidth="1"/>
    <col min="9" max="9" width="12.140625" bestFit="1" customWidth="1"/>
    <col min="10" max="10" width="16.85546875" bestFit="1" customWidth="1"/>
  </cols>
  <sheetData>
    <row r="1" spans="1:10" x14ac:dyDescent="0.25">
      <c r="A1" s="232" t="s">
        <v>114</v>
      </c>
      <c r="B1" s="14"/>
    </row>
    <row r="2" spans="1:10" x14ac:dyDescent="0.25">
      <c r="A2" s="30"/>
      <c r="B2" s="15"/>
    </row>
    <row r="3" spans="1:10" x14ac:dyDescent="0.25">
      <c r="A3" s="30"/>
      <c r="B3" s="15"/>
    </row>
    <row r="4" spans="1:10" s="88" customFormat="1" ht="15.75" thickBot="1" x14ac:dyDescent="0.3">
      <c r="A4" s="140" t="s">
        <v>22</v>
      </c>
      <c r="B4" s="16"/>
      <c r="C4" s="34" t="s">
        <v>329</v>
      </c>
      <c r="D4" s="16"/>
      <c r="E4" s="35" t="s">
        <v>115</v>
      </c>
      <c r="F4" s="16"/>
      <c r="G4" s="34" t="s">
        <v>18</v>
      </c>
    </row>
    <row r="5" spans="1:10" x14ac:dyDescent="0.25">
      <c r="A5" s="30"/>
      <c r="B5" s="15"/>
      <c r="C5" s="15"/>
      <c r="D5" s="15"/>
      <c r="E5" s="15"/>
      <c r="F5" s="15"/>
      <c r="G5" s="15"/>
    </row>
    <row r="6" spans="1:10" s="88" customFormat="1" x14ac:dyDescent="0.25">
      <c r="A6" s="143" t="s">
        <v>116</v>
      </c>
      <c r="B6" s="14"/>
      <c r="C6" s="299">
        <v>74891</v>
      </c>
      <c r="D6" s="144"/>
      <c r="E6" s="352">
        <v>73097</v>
      </c>
      <c r="F6" s="144"/>
      <c r="G6" s="242">
        <v>2.5</v>
      </c>
      <c r="I6" s="97"/>
      <c r="J6" s="304"/>
    </row>
    <row r="7" spans="1:10" x14ac:dyDescent="0.25">
      <c r="A7" s="30"/>
      <c r="B7" s="15"/>
      <c r="C7" s="21"/>
      <c r="D7" s="145"/>
      <c r="E7" s="21"/>
      <c r="F7" s="145"/>
      <c r="G7" s="21"/>
      <c r="I7" s="97"/>
    </row>
    <row r="8" spans="1:10" s="88" customFormat="1" x14ac:dyDescent="0.25">
      <c r="A8" s="36" t="s">
        <v>117</v>
      </c>
      <c r="B8" s="14"/>
      <c r="C8" s="303">
        <v>37581</v>
      </c>
      <c r="D8" s="416"/>
      <c r="E8" s="353">
        <v>35318</v>
      </c>
      <c r="F8" s="416"/>
      <c r="G8" s="243">
        <v>6.4</v>
      </c>
      <c r="I8" s="97"/>
    </row>
    <row r="9" spans="1:10" x14ac:dyDescent="0.25">
      <c r="A9" s="48" t="s">
        <v>118</v>
      </c>
      <c r="B9" s="15"/>
      <c r="C9" s="301">
        <v>11915</v>
      </c>
      <c r="D9" s="145"/>
      <c r="E9" s="301">
        <v>11910</v>
      </c>
      <c r="F9" s="145"/>
      <c r="G9" s="244">
        <v>0.01</v>
      </c>
      <c r="I9" s="97"/>
    </row>
    <row r="10" spans="1:10" x14ac:dyDescent="0.25">
      <c r="A10" s="48" t="s">
        <v>119</v>
      </c>
      <c r="B10" s="15"/>
      <c r="C10" s="301">
        <v>13877</v>
      </c>
      <c r="D10" s="241"/>
      <c r="E10" s="301">
        <v>14090</v>
      </c>
      <c r="F10" s="239"/>
      <c r="G10" s="245">
        <v>-1.5</v>
      </c>
      <c r="I10" s="97"/>
    </row>
    <row r="11" spans="1:10" x14ac:dyDescent="0.25">
      <c r="A11" s="141" t="s">
        <v>120</v>
      </c>
      <c r="B11" s="15"/>
      <c r="C11" s="302">
        <v>189</v>
      </c>
      <c r="D11" s="145"/>
      <c r="E11" s="301">
        <v>191</v>
      </c>
      <c r="F11" s="145"/>
      <c r="G11" s="246">
        <v>-0.9</v>
      </c>
      <c r="I11" s="97"/>
    </row>
    <row r="12" spans="1:10" x14ac:dyDescent="0.25">
      <c r="A12" s="141" t="s">
        <v>121</v>
      </c>
      <c r="B12" s="15"/>
      <c r="C12" s="301">
        <v>82</v>
      </c>
      <c r="D12" s="145"/>
      <c r="E12" s="301">
        <v>93</v>
      </c>
      <c r="F12" s="145"/>
      <c r="G12" s="245">
        <v>-11.5</v>
      </c>
      <c r="I12" s="97"/>
    </row>
    <row r="13" spans="1:10" x14ac:dyDescent="0.25">
      <c r="A13" s="141" t="s">
        <v>122</v>
      </c>
      <c r="B13" s="15"/>
      <c r="C13" s="301">
        <v>1217</v>
      </c>
      <c r="D13" s="145"/>
      <c r="E13" s="301">
        <v>1177</v>
      </c>
      <c r="F13" s="145"/>
      <c r="G13" s="245">
        <v>3.4</v>
      </c>
      <c r="I13" s="97"/>
    </row>
    <row r="14" spans="1:10" x14ac:dyDescent="0.25">
      <c r="A14" s="141" t="s">
        <v>123</v>
      </c>
      <c r="B14" s="15"/>
      <c r="C14" s="302">
        <v>1269</v>
      </c>
      <c r="D14" s="145"/>
      <c r="E14" s="301">
        <v>888</v>
      </c>
      <c r="F14" s="145"/>
      <c r="G14" s="244">
        <v>42.9</v>
      </c>
      <c r="I14" s="97"/>
    </row>
    <row r="15" spans="1:10" x14ac:dyDescent="0.25">
      <c r="A15" s="141" t="s">
        <v>124</v>
      </c>
      <c r="B15" s="15"/>
      <c r="C15" s="301">
        <v>2550</v>
      </c>
      <c r="D15" s="145"/>
      <c r="E15" s="301">
        <v>2837</v>
      </c>
      <c r="F15" s="145"/>
      <c r="G15" s="244">
        <v>-10.1</v>
      </c>
      <c r="I15" s="97"/>
    </row>
    <row r="16" spans="1:10" x14ac:dyDescent="0.25">
      <c r="A16" s="141" t="s">
        <v>125</v>
      </c>
      <c r="B16" s="15"/>
      <c r="C16" s="301">
        <v>6432</v>
      </c>
      <c r="D16" s="145"/>
      <c r="E16" s="301">
        <v>4081</v>
      </c>
      <c r="F16" s="145"/>
      <c r="G16" s="245">
        <v>57.6</v>
      </c>
      <c r="I16" s="97"/>
    </row>
    <row r="17" spans="1:9" x14ac:dyDescent="0.25">
      <c r="A17" s="141" t="s">
        <v>126</v>
      </c>
      <c r="B17" s="15"/>
      <c r="C17" s="302">
        <v>49</v>
      </c>
      <c r="D17" s="145"/>
      <c r="E17" s="301">
        <v>52</v>
      </c>
      <c r="F17" s="145"/>
      <c r="G17" s="245">
        <v>-5.7</v>
      </c>
      <c r="I17" s="97"/>
    </row>
    <row r="18" spans="1:9" x14ac:dyDescent="0.25">
      <c r="A18" s="30"/>
      <c r="B18" s="15"/>
      <c r="C18" s="21"/>
      <c r="D18" s="145"/>
      <c r="E18" s="21"/>
      <c r="F18" s="145"/>
      <c r="G18" s="247"/>
      <c r="I18" s="97"/>
    </row>
    <row r="19" spans="1:9" s="88" customFormat="1" x14ac:dyDescent="0.25">
      <c r="A19" s="36" t="s">
        <v>127</v>
      </c>
      <c r="B19" s="14"/>
      <c r="C19" s="303">
        <v>37303</v>
      </c>
      <c r="D19" s="144"/>
      <c r="E19" s="353">
        <v>37703</v>
      </c>
      <c r="F19" s="144"/>
      <c r="G19" s="446">
        <v>-1.1000000000000001</v>
      </c>
      <c r="I19" s="97"/>
    </row>
    <row r="20" spans="1:9" x14ac:dyDescent="0.25">
      <c r="A20" s="48" t="s">
        <v>128</v>
      </c>
      <c r="B20" s="15"/>
      <c r="C20" s="301">
        <v>8772</v>
      </c>
      <c r="D20" s="145"/>
      <c r="E20" s="301">
        <v>7837</v>
      </c>
      <c r="F20" s="145"/>
      <c r="G20" s="244">
        <v>11.9</v>
      </c>
      <c r="I20" s="97"/>
    </row>
    <row r="21" spans="1:9" x14ac:dyDescent="0.25">
      <c r="A21" s="48" t="s">
        <v>129</v>
      </c>
      <c r="B21" s="15"/>
      <c r="C21" s="301">
        <v>6293</v>
      </c>
      <c r="D21" s="145"/>
      <c r="E21" s="301">
        <v>5932</v>
      </c>
      <c r="F21" s="145"/>
      <c r="G21" s="245">
        <v>6.1</v>
      </c>
      <c r="I21" s="97"/>
    </row>
    <row r="22" spans="1:9" x14ac:dyDescent="0.25">
      <c r="A22" s="141" t="s">
        <v>130</v>
      </c>
      <c r="B22" s="15"/>
      <c r="C22" s="301">
        <v>103</v>
      </c>
      <c r="D22" s="145"/>
      <c r="E22" s="301">
        <v>130</v>
      </c>
      <c r="F22" s="145"/>
      <c r="G22" s="246">
        <v>-20.9</v>
      </c>
      <c r="I22" s="97"/>
    </row>
    <row r="23" spans="1:9" x14ac:dyDescent="0.25">
      <c r="A23" s="141" t="s">
        <v>131</v>
      </c>
      <c r="B23" s="15"/>
      <c r="C23" s="301">
        <v>7136</v>
      </c>
      <c r="D23" s="145"/>
      <c r="E23" s="301">
        <v>7098</v>
      </c>
      <c r="F23" s="145"/>
      <c r="G23" s="246">
        <v>0.5</v>
      </c>
      <c r="I23" s="97"/>
    </row>
    <row r="24" spans="1:9" x14ac:dyDescent="0.25">
      <c r="A24" s="141" t="s">
        <v>132</v>
      </c>
      <c r="B24" s="15"/>
      <c r="C24" s="301">
        <v>7207</v>
      </c>
      <c r="D24" s="145"/>
      <c r="E24" s="301">
        <v>12229</v>
      </c>
      <c r="F24" s="145"/>
      <c r="G24" s="246">
        <v>-41.1</v>
      </c>
      <c r="I24" s="97"/>
    </row>
    <row r="25" spans="1:9" x14ac:dyDescent="0.25">
      <c r="A25" s="141" t="s">
        <v>125</v>
      </c>
      <c r="B25" s="15"/>
      <c r="C25" s="301">
        <v>6199</v>
      </c>
      <c r="D25" s="145"/>
      <c r="E25" s="301">
        <v>2875</v>
      </c>
      <c r="F25" s="145"/>
      <c r="G25" s="246">
        <v>115.6</v>
      </c>
      <c r="I25" s="97"/>
    </row>
    <row r="26" spans="1:9" x14ac:dyDescent="0.25">
      <c r="A26" s="141" t="s">
        <v>126</v>
      </c>
      <c r="B26" s="15"/>
      <c r="C26" s="301">
        <v>1592</v>
      </c>
      <c r="D26" s="145"/>
      <c r="E26" s="301">
        <v>1602</v>
      </c>
      <c r="F26" s="145"/>
      <c r="G26" s="246">
        <v>-0.6</v>
      </c>
      <c r="I26" s="97"/>
    </row>
    <row r="27" spans="1:9" x14ac:dyDescent="0.25">
      <c r="A27" s="30"/>
      <c r="B27" s="15"/>
      <c r="C27" s="21"/>
      <c r="D27" s="145"/>
      <c r="E27" s="21"/>
      <c r="F27" s="145"/>
      <c r="G27" s="21"/>
      <c r="I27" s="97"/>
    </row>
    <row r="28" spans="1:9" s="88" customFormat="1" x14ac:dyDescent="0.25">
      <c r="A28" s="36" t="s">
        <v>133</v>
      </c>
      <c r="B28" s="14"/>
      <c r="C28" s="417">
        <v>7</v>
      </c>
      <c r="D28" s="144"/>
      <c r="E28" s="351">
        <v>76</v>
      </c>
      <c r="F28" s="144"/>
      <c r="G28" s="446">
        <v>-90.7</v>
      </c>
      <c r="I28" s="97"/>
    </row>
    <row r="29" spans="1:9" ht="27" customHeight="1" x14ac:dyDescent="0.25">
      <c r="A29" s="30"/>
      <c r="B29" s="15"/>
      <c r="C29" s="415"/>
      <c r="D29" s="145"/>
      <c r="E29" s="301"/>
      <c r="F29" s="145"/>
      <c r="G29" s="193"/>
      <c r="I29" s="97"/>
    </row>
    <row r="30" spans="1:9" s="88" customFormat="1" x14ac:dyDescent="0.25">
      <c r="A30" s="143" t="s">
        <v>134</v>
      </c>
      <c r="B30" s="14"/>
      <c r="C30" s="299">
        <v>74891</v>
      </c>
      <c r="D30" s="144"/>
      <c r="E30" s="355">
        <v>73097</v>
      </c>
      <c r="F30" s="144"/>
      <c r="G30" s="242">
        <v>2.5</v>
      </c>
      <c r="I30" s="97"/>
    </row>
    <row r="31" spans="1:9" x14ac:dyDescent="0.25">
      <c r="A31" s="30"/>
      <c r="B31" s="15"/>
      <c r="C31" s="193"/>
      <c r="D31" s="145"/>
      <c r="E31" s="193"/>
      <c r="F31" s="145"/>
      <c r="G31" s="193"/>
      <c r="I31" s="97"/>
    </row>
    <row r="32" spans="1:9" s="88" customFormat="1" x14ac:dyDescent="0.25">
      <c r="A32" s="36" t="s">
        <v>135</v>
      </c>
      <c r="B32" s="14"/>
      <c r="C32" s="300">
        <v>39346</v>
      </c>
      <c r="D32" s="144"/>
      <c r="E32" s="354">
        <v>35882</v>
      </c>
      <c r="F32" s="144"/>
      <c r="G32" s="243">
        <v>9.6999999999999993</v>
      </c>
      <c r="I32" s="97"/>
    </row>
    <row r="33" spans="1:9" x14ac:dyDescent="0.25">
      <c r="A33" s="48" t="s">
        <v>136</v>
      </c>
      <c r="B33" s="15"/>
      <c r="C33" s="301">
        <v>110</v>
      </c>
      <c r="D33" s="145"/>
      <c r="E33" s="301">
        <v>110</v>
      </c>
      <c r="F33" s="145"/>
      <c r="G33" s="245">
        <v>0</v>
      </c>
      <c r="I33" s="97"/>
    </row>
    <row r="34" spans="1:9" x14ac:dyDescent="0.25">
      <c r="A34" s="48" t="s">
        <v>137</v>
      </c>
      <c r="B34" s="15"/>
      <c r="C34" s="301">
        <v>9372</v>
      </c>
      <c r="D34" s="145"/>
      <c r="E34" s="301">
        <v>9372</v>
      </c>
      <c r="F34" s="145"/>
      <c r="G34" s="245">
        <v>0</v>
      </c>
      <c r="I34" s="97"/>
    </row>
    <row r="35" spans="1:9" x14ac:dyDescent="0.25">
      <c r="A35" s="48" t="s">
        <v>138</v>
      </c>
      <c r="B35" s="15"/>
      <c r="C35" s="301">
        <v>16965</v>
      </c>
      <c r="D35" s="145"/>
      <c r="E35" s="301">
        <v>16080</v>
      </c>
      <c r="F35" s="145"/>
      <c r="G35" s="245">
        <v>5.5</v>
      </c>
      <c r="I35" s="97"/>
    </row>
    <row r="36" spans="1:9" x14ac:dyDescent="0.25">
      <c r="A36" s="48" t="s">
        <v>139</v>
      </c>
      <c r="B36" s="15"/>
      <c r="C36" s="301">
        <v>12900</v>
      </c>
      <c r="D36" s="145"/>
      <c r="E36" s="301">
        <v>10320</v>
      </c>
      <c r="F36" s="145"/>
      <c r="G36" s="245">
        <v>25</v>
      </c>
      <c r="I36" s="97"/>
    </row>
    <row r="37" spans="1:9" x14ac:dyDescent="0.25">
      <c r="A37" s="30"/>
      <c r="B37" s="15"/>
      <c r="C37" s="21"/>
      <c r="D37" s="145"/>
      <c r="E37" s="21"/>
      <c r="F37" s="145"/>
      <c r="G37" s="21"/>
      <c r="I37" s="97"/>
    </row>
    <row r="38" spans="1:9" s="88" customFormat="1" x14ac:dyDescent="0.25">
      <c r="A38" s="36" t="s">
        <v>140</v>
      </c>
      <c r="B38" s="14"/>
      <c r="C38" s="303">
        <v>13696</v>
      </c>
      <c r="D38" s="144"/>
      <c r="E38" s="353">
        <v>14332</v>
      </c>
      <c r="F38" s="144"/>
      <c r="G38" s="243">
        <v>-4.4000000000000004</v>
      </c>
      <c r="I38" s="97"/>
    </row>
    <row r="39" spans="1:9" x14ac:dyDescent="0.25">
      <c r="A39" s="48" t="s">
        <v>141</v>
      </c>
      <c r="B39" s="15"/>
      <c r="C39" s="301">
        <v>609</v>
      </c>
      <c r="D39" s="145"/>
      <c r="E39" s="301">
        <v>626</v>
      </c>
      <c r="F39" s="145"/>
      <c r="G39" s="245">
        <v>-2.8</v>
      </c>
      <c r="I39" s="97"/>
    </row>
    <row r="40" spans="1:9" x14ac:dyDescent="0.25">
      <c r="A40" s="48" t="s">
        <v>142</v>
      </c>
      <c r="B40" s="15"/>
      <c r="C40" s="301">
        <v>3085</v>
      </c>
      <c r="D40" s="145"/>
      <c r="E40" s="301">
        <v>4010</v>
      </c>
      <c r="F40" s="145"/>
      <c r="G40" s="245">
        <v>-23.1</v>
      </c>
      <c r="I40" s="97"/>
    </row>
    <row r="41" spans="1:9" x14ac:dyDescent="0.25">
      <c r="A41" s="48" t="s">
        <v>143</v>
      </c>
      <c r="B41" s="15"/>
      <c r="C41" s="301">
        <v>6196</v>
      </c>
      <c r="D41" s="145"/>
      <c r="E41" s="301">
        <v>5864</v>
      </c>
      <c r="F41" s="145"/>
      <c r="G41" s="245">
        <v>5.7</v>
      </c>
      <c r="I41" s="97"/>
    </row>
    <row r="42" spans="1:9" x14ac:dyDescent="0.25">
      <c r="A42" s="48" t="s">
        <v>144</v>
      </c>
      <c r="B42" s="15"/>
      <c r="C42" s="301">
        <v>474</v>
      </c>
      <c r="D42" s="145"/>
      <c r="E42" s="301">
        <v>505</v>
      </c>
      <c r="F42" s="145"/>
      <c r="G42" s="245">
        <v>-6.2</v>
      </c>
      <c r="I42" s="97"/>
    </row>
    <row r="43" spans="1:9" x14ac:dyDescent="0.25">
      <c r="A43" s="48" t="s">
        <v>145</v>
      </c>
      <c r="B43" s="15"/>
      <c r="C43" s="301">
        <v>1244</v>
      </c>
      <c r="D43" s="145"/>
      <c r="E43" s="301">
        <v>1026</v>
      </c>
      <c r="F43" s="145"/>
      <c r="G43" s="245">
        <v>21.2</v>
      </c>
      <c r="I43" s="97"/>
    </row>
    <row r="44" spans="1:9" x14ac:dyDescent="0.25">
      <c r="A44" s="48" t="s">
        <v>146</v>
      </c>
      <c r="B44" s="15"/>
      <c r="C44" s="301">
        <v>680</v>
      </c>
      <c r="D44" s="145"/>
      <c r="E44" s="301">
        <v>882</v>
      </c>
      <c r="F44" s="145"/>
      <c r="G44" s="245">
        <v>-22.9</v>
      </c>
      <c r="I44" s="97"/>
    </row>
    <row r="45" spans="1:9" x14ac:dyDescent="0.25">
      <c r="A45" s="48" t="s">
        <v>147</v>
      </c>
      <c r="B45" s="15"/>
      <c r="C45" s="301">
        <v>1409</v>
      </c>
      <c r="D45" s="145"/>
      <c r="E45" s="301">
        <v>1418</v>
      </c>
      <c r="F45" s="145"/>
      <c r="G45" s="245">
        <v>-0.6</v>
      </c>
      <c r="I45" s="97"/>
    </row>
    <row r="46" spans="1:9" x14ac:dyDescent="0.25">
      <c r="A46" s="30"/>
      <c r="B46" s="15"/>
      <c r="C46" s="21"/>
      <c r="D46" s="145"/>
      <c r="E46" s="21"/>
      <c r="F46" s="145"/>
      <c r="G46" s="21"/>
      <c r="I46" s="97"/>
    </row>
    <row r="47" spans="1:9" s="88" customFormat="1" x14ac:dyDescent="0.25">
      <c r="A47" s="36" t="s">
        <v>148</v>
      </c>
      <c r="B47" s="14"/>
      <c r="C47" s="303">
        <v>21848</v>
      </c>
      <c r="D47" s="144"/>
      <c r="E47" s="353">
        <v>22884</v>
      </c>
      <c r="F47" s="144"/>
      <c r="G47" s="243">
        <v>-4.5</v>
      </c>
      <c r="I47" s="97"/>
    </row>
    <row r="48" spans="1:9" x14ac:dyDescent="0.25">
      <c r="A48" s="48" t="s">
        <v>141</v>
      </c>
      <c r="B48" s="15"/>
      <c r="C48" s="301">
        <v>188</v>
      </c>
      <c r="D48" s="145"/>
      <c r="E48" s="301">
        <v>169</v>
      </c>
      <c r="F48" s="145"/>
      <c r="G48" s="245">
        <v>11.1</v>
      </c>
      <c r="I48" s="97"/>
    </row>
    <row r="49" spans="1:9" x14ac:dyDescent="0.25">
      <c r="A49" s="48" t="s">
        <v>149</v>
      </c>
      <c r="B49" s="15"/>
      <c r="C49" s="301">
        <v>8758</v>
      </c>
      <c r="D49" s="145"/>
      <c r="E49" s="301">
        <v>8275</v>
      </c>
      <c r="F49" s="145"/>
      <c r="G49" s="245">
        <v>5.8</v>
      </c>
      <c r="I49" s="97"/>
    </row>
    <row r="50" spans="1:9" x14ac:dyDescent="0.25">
      <c r="A50" s="48" t="s">
        <v>143</v>
      </c>
      <c r="B50" s="15"/>
      <c r="C50" s="301">
        <v>5658</v>
      </c>
      <c r="D50" s="145"/>
      <c r="E50" s="301">
        <v>6347</v>
      </c>
      <c r="F50" s="145"/>
      <c r="G50" s="245">
        <v>-10.9</v>
      </c>
      <c r="I50" s="97"/>
    </row>
    <row r="51" spans="1:9" x14ac:dyDescent="0.25">
      <c r="A51" s="48" t="s">
        <v>144</v>
      </c>
      <c r="B51" s="15"/>
      <c r="C51" s="301">
        <v>247</v>
      </c>
      <c r="D51" s="145"/>
      <c r="E51" s="301">
        <v>334</v>
      </c>
      <c r="F51" s="145"/>
      <c r="G51" s="245">
        <v>-25.9</v>
      </c>
      <c r="I51" s="97"/>
    </row>
    <row r="52" spans="1:9" x14ac:dyDescent="0.25">
      <c r="A52" s="48" t="s">
        <v>146</v>
      </c>
      <c r="B52" s="15"/>
      <c r="C52" s="301">
        <v>2834</v>
      </c>
      <c r="D52" s="145"/>
      <c r="E52" s="301">
        <v>4512</v>
      </c>
      <c r="F52" s="145"/>
      <c r="G52" s="245">
        <v>-37.200000000000003</v>
      </c>
      <c r="I52" s="97"/>
    </row>
    <row r="53" spans="1:9" x14ac:dyDescent="0.25">
      <c r="A53" s="48" t="s">
        <v>147</v>
      </c>
      <c r="B53" s="15"/>
      <c r="C53" s="301">
        <v>4163</v>
      </c>
      <c r="D53" s="145"/>
      <c r="E53" s="301">
        <v>3246</v>
      </c>
      <c r="F53" s="145"/>
      <c r="G53" s="245">
        <v>28.2</v>
      </c>
      <c r="I53" s="97"/>
    </row>
    <row r="54" spans="1:9" x14ac:dyDescent="0.25">
      <c r="A54" s="30"/>
      <c r="B54" s="15"/>
      <c r="C54" s="21"/>
      <c r="D54" s="145"/>
      <c r="E54" s="30"/>
      <c r="F54" s="145"/>
      <c r="G54" s="192"/>
      <c r="I54" s="97"/>
    </row>
    <row r="55" spans="1:9" x14ac:dyDescent="0.25">
      <c r="A55" s="434"/>
      <c r="I55" s="97"/>
    </row>
  </sheetData>
  <pageMargins left="0.31496062992125984" right="0.11811023622047245" top="0.15748031496062992" bottom="0.15748031496062992" header="0.31496062992125984" footer="0.31496062992125984"/>
  <pageSetup scale="91"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Q55"/>
  <sheetViews>
    <sheetView showGridLines="0" zoomScale="75" zoomScaleNormal="75" workbookViewId="0">
      <selection activeCell="C1" sqref="C1"/>
    </sheetView>
  </sheetViews>
  <sheetFormatPr baseColWidth="10" defaultColWidth="11.5703125" defaultRowHeight="15" x14ac:dyDescent="0.25"/>
  <cols>
    <col min="1" max="1" width="70.85546875" customWidth="1"/>
    <col min="2" max="2" width="2.85546875" customWidth="1"/>
    <col min="3" max="3" width="15" customWidth="1"/>
    <col min="4" max="4" width="2.85546875" customWidth="1"/>
    <col min="5" max="5" width="14.5703125" customWidth="1"/>
    <col min="6" max="6" width="2.85546875" customWidth="1"/>
    <col min="7" max="7" width="12.140625" customWidth="1"/>
  </cols>
  <sheetData>
    <row r="1" spans="1:11" x14ac:dyDescent="0.25">
      <c r="A1" s="255" t="s">
        <v>150</v>
      </c>
      <c r="B1" s="256"/>
      <c r="C1" s="256"/>
      <c r="D1" s="257"/>
      <c r="E1" s="258"/>
      <c r="F1" s="257"/>
      <c r="G1" s="258"/>
    </row>
    <row r="2" spans="1:11" x14ac:dyDescent="0.25">
      <c r="A2" s="258"/>
      <c r="B2" s="258"/>
      <c r="C2" s="263"/>
      <c r="D2" s="264"/>
      <c r="E2" s="263"/>
      <c r="F2" s="264"/>
      <c r="G2" s="263"/>
    </row>
    <row r="3" spans="1:11" s="88" customFormat="1" ht="15.75" thickBot="1" x14ac:dyDescent="0.3">
      <c r="A3" s="260" t="s">
        <v>22</v>
      </c>
      <c r="B3" s="269"/>
      <c r="C3" s="318" t="s">
        <v>285</v>
      </c>
      <c r="D3" s="16"/>
      <c r="E3" s="320" t="s">
        <v>286</v>
      </c>
      <c r="F3" s="16"/>
      <c r="G3" s="319" t="s">
        <v>18</v>
      </c>
      <c r="H3"/>
    </row>
    <row r="4" spans="1:11" x14ac:dyDescent="0.25">
      <c r="A4" s="262"/>
      <c r="B4" s="270"/>
      <c r="C4" s="15"/>
      <c r="D4" s="15"/>
      <c r="E4" s="15"/>
      <c r="F4" s="15"/>
      <c r="G4" s="15"/>
    </row>
    <row r="5" spans="1:11" x14ac:dyDescent="0.25">
      <c r="A5" s="263"/>
      <c r="B5" s="270"/>
      <c r="C5" s="308"/>
      <c r="D5" s="309"/>
      <c r="E5" s="294"/>
      <c r="F5" s="15"/>
      <c r="G5" s="15"/>
    </row>
    <row r="6" spans="1:11" x14ac:dyDescent="0.25">
      <c r="A6" s="266" t="s">
        <v>151</v>
      </c>
      <c r="B6" s="270"/>
      <c r="C6" s="359">
        <v>1680</v>
      </c>
      <c r="D6" s="358"/>
      <c r="E6" s="359">
        <v>2765</v>
      </c>
      <c r="F6" s="307"/>
      <c r="G6" s="343">
        <v>-39.200000000000003</v>
      </c>
      <c r="I6" s="297"/>
      <c r="J6" s="358"/>
      <c r="K6" s="297"/>
    </row>
    <row r="7" spans="1:11" x14ac:dyDescent="0.25">
      <c r="A7" s="266" t="s">
        <v>152</v>
      </c>
      <c r="B7" s="270"/>
      <c r="C7" s="359">
        <v>-448</v>
      </c>
      <c r="D7" s="306"/>
      <c r="E7" s="359">
        <v>-658</v>
      </c>
      <c r="F7" s="259"/>
      <c r="G7" s="344">
        <v>-31.9</v>
      </c>
      <c r="I7" s="297"/>
      <c r="J7" s="358"/>
      <c r="K7" s="297"/>
    </row>
    <row r="8" spans="1:11" ht="26.25" x14ac:dyDescent="0.25">
      <c r="A8" s="266" t="s">
        <v>153</v>
      </c>
      <c r="B8" s="270"/>
      <c r="C8" s="359">
        <v>825</v>
      </c>
      <c r="D8" s="271"/>
      <c r="E8" s="356">
        <v>747</v>
      </c>
      <c r="F8" s="259"/>
      <c r="G8" s="249">
        <v>10.5</v>
      </c>
      <c r="I8" s="297"/>
      <c r="J8" s="358"/>
      <c r="K8" s="297"/>
    </row>
    <row r="9" spans="1:11" ht="42.75" customHeight="1" x14ac:dyDescent="0.25">
      <c r="A9" s="266" t="s">
        <v>154</v>
      </c>
      <c r="B9" s="270"/>
      <c r="C9" s="359">
        <v>1278</v>
      </c>
      <c r="D9" s="271"/>
      <c r="E9" s="359">
        <v>1165</v>
      </c>
      <c r="F9" s="259"/>
      <c r="G9" s="249">
        <v>9.6999999999999993</v>
      </c>
      <c r="I9" s="297"/>
      <c r="J9" s="358"/>
      <c r="K9" s="297"/>
    </row>
    <row r="10" spans="1:11" x14ac:dyDescent="0.25">
      <c r="A10" s="266" t="s">
        <v>155</v>
      </c>
      <c r="B10" s="270"/>
      <c r="C10" s="359">
        <v>-106</v>
      </c>
      <c r="D10" s="271"/>
      <c r="E10" s="359">
        <v>-54</v>
      </c>
      <c r="F10" s="259"/>
      <c r="G10" s="344">
        <v>96.6</v>
      </c>
      <c r="I10" s="297"/>
      <c r="J10" s="358"/>
      <c r="K10" s="297"/>
    </row>
    <row r="11" spans="1:11" x14ac:dyDescent="0.25">
      <c r="A11" s="266" t="s">
        <v>156</v>
      </c>
      <c r="B11" s="270"/>
      <c r="C11" s="359">
        <v>-108</v>
      </c>
      <c r="D11" s="272"/>
      <c r="E11" s="359">
        <v>3</v>
      </c>
      <c r="F11" s="273"/>
      <c r="G11" s="345" t="s">
        <v>335</v>
      </c>
      <c r="I11" s="297"/>
      <c r="J11" s="361"/>
      <c r="K11" s="297"/>
    </row>
    <row r="12" spans="1:11" x14ac:dyDescent="0.25">
      <c r="A12" s="266" t="s">
        <v>105</v>
      </c>
      <c r="B12" s="270"/>
      <c r="C12" s="359">
        <v>-112</v>
      </c>
      <c r="D12" s="272"/>
      <c r="E12" s="359">
        <v>-30</v>
      </c>
      <c r="F12" s="273"/>
      <c r="G12" s="344" t="s">
        <v>335</v>
      </c>
      <c r="I12" s="297"/>
      <c r="J12" s="361"/>
      <c r="K12" s="297"/>
    </row>
    <row r="13" spans="1:11" x14ac:dyDescent="0.25">
      <c r="A13" s="266" t="s">
        <v>157</v>
      </c>
      <c r="B13" s="270"/>
      <c r="C13" s="359">
        <v>-361</v>
      </c>
      <c r="D13" s="272"/>
      <c r="E13" s="359">
        <v>317</v>
      </c>
      <c r="F13" s="273"/>
      <c r="G13" s="344" t="s">
        <v>335</v>
      </c>
      <c r="I13" s="297"/>
      <c r="J13" s="361"/>
      <c r="K13" s="297"/>
    </row>
    <row r="14" spans="1:11" s="88" customFormat="1" x14ac:dyDescent="0.25">
      <c r="A14" s="265" t="s">
        <v>158</v>
      </c>
      <c r="B14" s="269"/>
      <c r="C14" s="360">
        <v>2649</v>
      </c>
      <c r="D14" s="274"/>
      <c r="E14" s="359">
        <v>4256</v>
      </c>
      <c r="F14" s="275"/>
      <c r="G14" s="341">
        <v>-37.799999999999997</v>
      </c>
      <c r="H14"/>
      <c r="I14" s="298"/>
      <c r="J14" s="362"/>
      <c r="K14" s="297"/>
    </row>
    <row r="15" spans="1:11" x14ac:dyDescent="0.25">
      <c r="A15" s="289" t="s">
        <v>159</v>
      </c>
      <c r="B15" s="270"/>
      <c r="C15" s="359">
        <v>-1274</v>
      </c>
      <c r="D15" s="272"/>
      <c r="E15" s="359">
        <v>-1375</v>
      </c>
      <c r="F15" s="273"/>
      <c r="G15" s="346">
        <v>-7.3</v>
      </c>
      <c r="I15" s="297"/>
      <c r="J15" s="361"/>
      <c r="K15" s="297"/>
    </row>
    <row r="16" spans="1:11" x14ac:dyDescent="0.25">
      <c r="A16" s="289" t="s">
        <v>160</v>
      </c>
      <c r="B16" s="270"/>
      <c r="C16" s="359">
        <v>-330</v>
      </c>
      <c r="D16" s="272"/>
      <c r="E16" s="359">
        <v>-444</v>
      </c>
      <c r="F16" s="273"/>
      <c r="G16" s="346">
        <v>-25.7</v>
      </c>
      <c r="I16" s="297"/>
      <c r="J16" s="361"/>
      <c r="K16" s="297"/>
    </row>
    <row r="17" spans="1:11" x14ac:dyDescent="0.25">
      <c r="A17" s="289" t="s">
        <v>161</v>
      </c>
      <c r="B17" s="270"/>
      <c r="C17" s="359">
        <v>2149</v>
      </c>
      <c r="D17" s="272"/>
      <c r="E17" s="359">
        <v>670</v>
      </c>
      <c r="F17" s="273"/>
      <c r="G17" s="342" t="s">
        <v>335</v>
      </c>
      <c r="I17" s="297"/>
      <c r="J17" s="361"/>
      <c r="K17" s="297"/>
    </row>
    <row r="18" spans="1:11" x14ac:dyDescent="0.25">
      <c r="A18" s="289" t="s">
        <v>162</v>
      </c>
      <c r="B18" s="270"/>
      <c r="C18" s="359">
        <v>-173</v>
      </c>
      <c r="D18" s="272"/>
      <c r="E18" s="359">
        <v>136</v>
      </c>
      <c r="F18" s="273"/>
      <c r="G18" s="344" t="s">
        <v>335</v>
      </c>
      <c r="I18" s="297"/>
      <c r="J18" s="361"/>
      <c r="K18" s="297"/>
    </row>
    <row r="19" spans="1:11" s="88" customFormat="1" x14ac:dyDescent="0.25">
      <c r="A19" s="267" t="s">
        <v>163</v>
      </c>
      <c r="B19" s="269"/>
      <c r="C19" s="360">
        <v>375</v>
      </c>
      <c r="D19" s="274"/>
      <c r="E19" s="359">
        <v>-1013</v>
      </c>
      <c r="F19" s="275"/>
      <c r="G19" s="341" t="s">
        <v>335</v>
      </c>
      <c r="H19"/>
      <c r="I19" s="298"/>
      <c r="J19" s="362"/>
      <c r="K19" s="297"/>
    </row>
    <row r="20" spans="1:11" s="88" customFormat="1" x14ac:dyDescent="0.25">
      <c r="A20" s="265" t="s">
        <v>164</v>
      </c>
      <c r="B20" s="269"/>
      <c r="C20" s="360">
        <v>3024</v>
      </c>
      <c r="D20" s="274"/>
      <c r="E20" s="359">
        <v>3243</v>
      </c>
      <c r="F20" s="275"/>
      <c r="G20" s="341">
        <v>-6.8</v>
      </c>
      <c r="H20"/>
      <c r="I20" s="298"/>
      <c r="J20" s="362"/>
      <c r="K20" s="297"/>
    </row>
    <row r="21" spans="1:11" x14ac:dyDescent="0.25">
      <c r="A21" s="268"/>
      <c r="B21" s="270"/>
      <c r="C21" s="313"/>
      <c r="D21" s="276"/>
      <c r="E21" s="312"/>
      <c r="F21" s="273"/>
      <c r="G21" s="347"/>
      <c r="I21" s="316"/>
      <c r="J21" s="139"/>
      <c r="K21" s="363"/>
    </row>
    <row r="22" spans="1:11" ht="26.25" x14ac:dyDescent="0.25">
      <c r="A22" s="266" t="s">
        <v>165</v>
      </c>
      <c r="B22" s="270"/>
      <c r="C22" s="359">
        <v>-1176</v>
      </c>
      <c r="D22" s="272"/>
      <c r="E22" s="359">
        <v>-1056</v>
      </c>
      <c r="F22" s="273"/>
      <c r="G22" s="305">
        <v>11.4</v>
      </c>
      <c r="I22" s="297"/>
      <c r="J22" s="361"/>
      <c r="K22" s="297"/>
    </row>
    <row r="23" spans="1:11" x14ac:dyDescent="0.25">
      <c r="A23" s="277" t="s">
        <v>166</v>
      </c>
      <c r="B23" s="270"/>
      <c r="C23" s="359">
        <v>-819</v>
      </c>
      <c r="D23" s="272"/>
      <c r="E23" s="359">
        <v>-1072</v>
      </c>
      <c r="F23" s="273"/>
      <c r="G23" s="344">
        <v>-23.7</v>
      </c>
      <c r="I23" s="297"/>
      <c r="J23" s="361"/>
      <c r="K23" s="297"/>
    </row>
    <row r="24" spans="1:11" x14ac:dyDescent="0.25">
      <c r="A24" s="277" t="s">
        <v>167</v>
      </c>
      <c r="B24" s="270"/>
      <c r="C24" s="364">
        <v>79</v>
      </c>
      <c r="D24" s="272"/>
      <c r="E24" s="364">
        <v>27</v>
      </c>
      <c r="F24" s="273"/>
      <c r="G24" s="384" t="s">
        <v>335</v>
      </c>
      <c r="I24" s="297"/>
      <c r="J24" s="361"/>
      <c r="K24" s="297"/>
    </row>
    <row r="25" spans="1:11" x14ac:dyDescent="0.25">
      <c r="A25" s="311" t="s">
        <v>168</v>
      </c>
      <c r="B25" s="270"/>
      <c r="C25" s="359">
        <v>-205</v>
      </c>
      <c r="D25" s="382"/>
      <c r="E25" s="359">
        <v>-12</v>
      </c>
      <c r="F25" s="383"/>
      <c r="G25" s="388" t="s">
        <v>335</v>
      </c>
      <c r="I25" s="297"/>
      <c r="J25" s="361"/>
      <c r="K25" s="297"/>
    </row>
    <row r="26" spans="1:11" x14ac:dyDescent="0.25">
      <c r="A26" s="310"/>
      <c r="B26" s="270"/>
      <c r="C26" s="366"/>
      <c r="D26" s="139"/>
      <c r="E26" s="386"/>
      <c r="F26" s="146"/>
      <c r="G26" s="387"/>
      <c r="I26" s="316"/>
      <c r="J26" s="139"/>
      <c r="K26" s="376"/>
    </row>
    <row r="27" spans="1:11" s="88" customFormat="1" x14ac:dyDescent="0.25">
      <c r="A27" s="265" t="s">
        <v>26</v>
      </c>
      <c r="B27" s="269"/>
      <c r="C27" s="365">
        <v>904</v>
      </c>
      <c r="D27" s="362"/>
      <c r="E27" s="357">
        <v>1130</v>
      </c>
      <c r="F27" s="181"/>
      <c r="G27" s="341">
        <v>-20.100000000000001</v>
      </c>
      <c r="H27"/>
      <c r="I27" s="298"/>
      <c r="J27" s="362"/>
      <c r="K27" s="297"/>
    </row>
    <row r="28" spans="1:11" x14ac:dyDescent="0.25">
      <c r="A28" s="268"/>
      <c r="B28" s="270"/>
      <c r="C28" s="366"/>
      <c r="D28" s="139"/>
      <c r="E28" s="366"/>
      <c r="F28" s="146"/>
      <c r="G28" s="387"/>
      <c r="I28" s="316"/>
      <c r="J28" s="139"/>
      <c r="K28" s="316"/>
    </row>
    <row r="29" spans="1:11" x14ac:dyDescent="0.25">
      <c r="A29" s="277" t="s">
        <v>169</v>
      </c>
      <c r="B29" s="270"/>
      <c r="C29" s="357">
        <v>-5240</v>
      </c>
      <c r="D29" s="361"/>
      <c r="E29" s="357">
        <v>-2020</v>
      </c>
      <c r="F29" s="146"/>
      <c r="G29" s="389" t="s">
        <v>335</v>
      </c>
      <c r="I29" s="507"/>
      <c r="J29" s="361"/>
      <c r="K29" s="297"/>
    </row>
    <row r="30" spans="1:11" x14ac:dyDescent="0.25">
      <c r="A30" s="268"/>
      <c r="B30" s="270"/>
      <c r="C30" s="366"/>
      <c r="D30" s="146"/>
      <c r="E30" s="366"/>
      <c r="F30" s="146"/>
      <c r="G30" s="387"/>
      <c r="I30" s="316"/>
      <c r="J30" s="146"/>
      <c r="K30" s="316"/>
    </row>
    <row r="31" spans="1:11" s="88" customFormat="1" x14ac:dyDescent="0.25">
      <c r="A31" s="265" t="s">
        <v>170</v>
      </c>
      <c r="B31" s="257"/>
      <c r="C31" s="390">
        <v>-7360</v>
      </c>
      <c r="D31" s="362"/>
      <c r="E31" s="357">
        <v>-4132</v>
      </c>
      <c r="F31" s="181"/>
      <c r="G31" s="391">
        <v>78.099999999999994</v>
      </c>
      <c r="H31"/>
      <c r="I31" s="298"/>
      <c r="J31" s="362"/>
      <c r="K31" s="297"/>
    </row>
    <row r="32" spans="1:11" x14ac:dyDescent="0.25">
      <c r="A32" s="30"/>
      <c r="B32" s="259"/>
      <c r="C32" s="366"/>
      <c r="D32" s="139"/>
      <c r="E32" s="366"/>
      <c r="F32" s="146"/>
      <c r="G32" s="387"/>
      <c r="I32" s="316"/>
      <c r="J32" s="139"/>
      <c r="K32" s="316"/>
    </row>
    <row r="33" spans="1:17" s="88" customFormat="1" x14ac:dyDescent="0.25">
      <c r="A33" s="286" t="s">
        <v>171</v>
      </c>
      <c r="B33" s="257"/>
      <c r="C33" s="365">
        <v>-264</v>
      </c>
      <c r="D33" s="385"/>
      <c r="E33" s="357">
        <v>-4005</v>
      </c>
      <c r="F33" s="181"/>
      <c r="G33" s="341">
        <v>-93.4</v>
      </c>
      <c r="H33"/>
      <c r="I33" s="298"/>
      <c r="J33" s="362"/>
      <c r="K33" s="297"/>
    </row>
    <row r="34" spans="1:17" x14ac:dyDescent="0.25">
      <c r="A34" s="310"/>
      <c r="B34" s="270"/>
      <c r="C34" s="366"/>
      <c r="D34" s="276"/>
      <c r="E34" s="366"/>
      <c r="F34" s="146"/>
      <c r="G34" s="348"/>
      <c r="I34" s="316"/>
      <c r="J34" s="139"/>
      <c r="K34" s="316"/>
    </row>
    <row r="35" spans="1:17" x14ac:dyDescent="0.25">
      <c r="A35" s="277" t="s">
        <v>172</v>
      </c>
      <c r="B35" s="270"/>
      <c r="C35" s="357">
        <v>-422</v>
      </c>
      <c r="D35" s="272"/>
      <c r="E35" s="357">
        <v>114</v>
      </c>
      <c r="F35" s="146"/>
      <c r="G35" s="349" t="s">
        <v>335</v>
      </c>
      <c r="I35" s="297"/>
      <c r="J35" s="361"/>
      <c r="K35" s="297"/>
    </row>
    <row r="36" spans="1:17" s="88" customFormat="1" x14ac:dyDescent="0.25">
      <c r="A36" s="265" t="s">
        <v>173</v>
      </c>
      <c r="B36" s="269"/>
      <c r="C36" s="360">
        <v>-5022</v>
      </c>
      <c r="D36" s="274"/>
      <c r="E36" s="359">
        <v>-4781</v>
      </c>
      <c r="F36" s="317"/>
      <c r="G36" s="350">
        <v>5.0999999999999996</v>
      </c>
      <c r="H36"/>
      <c r="I36" s="298"/>
      <c r="J36" s="362"/>
      <c r="K36" s="297"/>
    </row>
    <row r="37" spans="1:17" x14ac:dyDescent="0.25">
      <c r="A37" s="278"/>
      <c r="B37" s="270"/>
      <c r="C37" s="314"/>
      <c r="D37" s="276"/>
      <c r="E37" s="315"/>
      <c r="F37" s="273"/>
      <c r="G37" s="279"/>
      <c r="I37" s="316"/>
      <c r="J37" s="139"/>
      <c r="K37" s="316"/>
    </row>
    <row r="38" spans="1:17" x14ac:dyDescent="0.25">
      <c r="A38" s="280"/>
      <c r="B38" s="270"/>
      <c r="C38" s="315"/>
      <c r="D38" s="281"/>
      <c r="E38" s="321"/>
      <c r="F38" s="282"/>
      <c r="G38" s="283"/>
      <c r="I38" s="316"/>
      <c r="J38" s="139"/>
      <c r="K38" s="379"/>
    </row>
    <row r="39" spans="1:17" s="88" customFormat="1" ht="15.75" thickBot="1" x14ac:dyDescent="0.3">
      <c r="A39" s="260" t="s">
        <v>22</v>
      </c>
      <c r="B39" s="284"/>
      <c r="C39" s="318" t="s">
        <v>329</v>
      </c>
      <c r="D39" s="460"/>
      <c r="E39" s="320" t="s">
        <v>278</v>
      </c>
      <c r="F39" s="261"/>
      <c r="G39" s="285" t="s">
        <v>18</v>
      </c>
      <c r="H39"/>
      <c r="I39" s="380"/>
      <c r="J39" s="16"/>
      <c r="K39" s="316"/>
      <c r="Q39" s="297"/>
    </row>
    <row r="40" spans="1:17" s="88" customFormat="1" x14ac:dyDescent="0.25">
      <c r="A40" s="286" t="s">
        <v>174</v>
      </c>
      <c r="B40" s="269"/>
      <c r="C40" s="367">
        <v>12229</v>
      </c>
      <c r="D40" s="287"/>
      <c r="E40" s="378">
        <v>13436</v>
      </c>
      <c r="F40" s="287"/>
      <c r="G40" s="341">
        <v>-9</v>
      </c>
      <c r="H40"/>
      <c r="I40" s="298"/>
      <c r="J40" s="381"/>
      <c r="K40" s="297"/>
    </row>
    <row r="41" spans="1:17" s="88" customFormat="1" x14ac:dyDescent="0.25">
      <c r="A41" s="286" t="s">
        <v>175</v>
      </c>
      <c r="B41" s="269"/>
      <c r="C41" s="367">
        <v>7207</v>
      </c>
      <c r="D41" s="274"/>
      <c r="E41" s="378">
        <v>12229</v>
      </c>
      <c r="F41" s="275"/>
      <c r="G41" s="341">
        <v>-41.1</v>
      </c>
      <c r="H41"/>
      <c r="I41" s="298"/>
      <c r="J41" s="362"/>
      <c r="K41" s="297"/>
    </row>
    <row r="42" spans="1:17" x14ac:dyDescent="0.25">
      <c r="A42" s="266" t="s">
        <v>176</v>
      </c>
      <c r="B42" s="270"/>
      <c r="C42" s="378">
        <v>16614</v>
      </c>
      <c r="D42" s="272"/>
      <c r="E42" s="378">
        <v>11413</v>
      </c>
      <c r="F42" s="273"/>
      <c r="G42" s="342">
        <v>45.6</v>
      </c>
      <c r="I42" s="297"/>
      <c r="J42" s="361"/>
      <c r="K42" s="297"/>
    </row>
    <row r="43" spans="1:17" s="88" customFormat="1" x14ac:dyDescent="0.25">
      <c r="A43" s="267" t="s">
        <v>177</v>
      </c>
      <c r="B43" s="269"/>
      <c r="C43" s="367">
        <v>23821</v>
      </c>
      <c r="D43" s="274"/>
      <c r="E43" s="378">
        <v>23642</v>
      </c>
      <c r="F43" s="275"/>
      <c r="G43" s="341">
        <v>0.8</v>
      </c>
      <c r="H43"/>
      <c r="I43" s="298"/>
      <c r="J43" s="362"/>
      <c r="K43" s="297"/>
    </row>
    <row r="44" spans="1:17" x14ac:dyDescent="0.25">
      <c r="A44" s="266" t="s">
        <v>141</v>
      </c>
      <c r="B44" s="270"/>
      <c r="C44" s="378">
        <v>-797</v>
      </c>
      <c r="D44" s="272"/>
      <c r="E44" s="378">
        <v>-795</v>
      </c>
      <c r="F44" s="273"/>
      <c r="G44" s="342">
        <v>0.1</v>
      </c>
      <c r="I44" s="297"/>
      <c r="J44" s="361"/>
      <c r="K44" s="297"/>
    </row>
    <row r="45" spans="1:17" s="88" customFormat="1" x14ac:dyDescent="0.25">
      <c r="A45" s="267" t="s">
        <v>178</v>
      </c>
      <c r="B45" s="269"/>
      <c r="C45" s="367">
        <v>23024</v>
      </c>
      <c r="D45" s="274"/>
      <c r="E45" s="378">
        <v>22847</v>
      </c>
      <c r="F45" s="275"/>
      <c r="G45" s="341">
        <v>0.8</v>
      </c>
      <c r="H45"/>
      <c r="I45" s="298"/>
      <c r="J45" s="362"/>
      <c r="K45" s="297"/>
    </row>
    <row r="46" spans="1:17" x14ac:dyDescent="0.25">
      <c r="A46" s="1"/>
      <c r="B46" s="1"/>
      <c r="C46" s="1"/>
      <c r="D46" s="1"/>
      <c r="E46" s="1"/>
      <c r="F46" s="1"/>
      <c r="G46" s="1"/>
    </row>
    <row r="47" spans="1:17" x14ac:dyDescent="0.25">
      <c r="A47" s="1"/>
      <c r="B47" s="1"/>
      <c r="C47" s="1"/>
      <c r="D47" s="1"/>
      <c r="E47" s="1"/>
      <c r="F47" s="1"/>
      <c r="G47" s="1"/>
    </row>
    <row r="48" spans="1: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sheetData>
  <pageMargins left="0.31496062992125984" right="0.11811023622047245" top="0.15748031496062992" bottom="0.15748031496062992" header="0.31496062992125984" footer="0.31496062992125984"/>
  <pageSetup scale="82"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3E91-3400-44C6-8B4A-0B62ECBEA5E3}">
  <sheetPr>
    <pageSetUpPr fitToPage="1"/>
  </sheetPr>
  <dimension ref="A1:G45"/>
  <sheetViews>
    <sheetView showGridLines="0" zoomScale="75" zoomScaleNormal="75" workbookViewId="0">
      <selection activeCell="C1" sqref="C1"/>
    </sheetView>
  </sheetViews>
  <sheetFormatPr baseColWidth="10" defaultColWidth="11.42578125" defaultRowHeight="15" x14ac:dyDescent="0.25"/>
  <cols>
    <col min="1" max="1" width="81.85546875" customWidth="1"/>
    <col min="2" max="2" width="1.5703125" customWidth="1"/>
    <col min="3" max="3" width="15.5703125" customWidth="1"/>
    <col min="4" max="4" width="1.5703125" customWidth="1"/>
    <col min="5" max="5" width="15.5703125" customWidth="1"/>
    <col min="6" max="6" width="1.5703125" customWidth="1"/>
    <col min="7" max="7" width="12.5703125" customWidth="1"/>
  </cols>
  <sheetData>
    <row r="1" spans="1:7" x14ac:dyDescent="0.25">
      <c r="A1" s="255" t="s">
        <v>290</v>
      </c>
      <c r="B1" s="14"/>
      <c r="C1" s="14"/>
      <c r="D1" s="14"/>
      <c r="E1" s="14"/>
      <c r="F1" s="14"/>
      <c r="G1" s="15"/>
    </row>
    <row r="2" spans="1:7" x14ac:dyDescent="0.25">
      <c r="A2" s="15"/>
      <c r="B2" s="15"/>
      <c r="C2" s="15"/>
      <c r="D2" s="15"/>
      <c r="E2" s="15"/>
      <c r="F2" s="15"/>
      <c r="G2" s="15"/>
    </row>
    <row r="3" spans="1:7" ht="15.75" thickBot="1" x14ac:dyDescent="0.3">
      <c r="A3" s="140" t="s">
        <v>22</v>
      </c>
      <c r="B3" s="15"/>
      <c r="C3" s="34" t="s">
        <v>285</v>
      </c>
      <c r="D3" s="461"/>
      <c r="E3" s="35" t="s">
        <v>286</v>
      </c>
      <c r="F3" s="461"/>
      <c r="G3" s="34" t="s">
        <v>18</v>
      </c>
    </row>
    <row r="4" spans="1:7" x14ac:dyDescent="0.25">
      <c r="A4" s="15"/>
      <c r="B4" s="15"/>
      <c r="C4" s="15"/>
      <c r="D4" s="15"/>
      <c r="E4" s="15"/>
      <c r="F4" s="15"/>
      <c r="G4" s="15"/>
    </row>
    <row r="5" spans="1:7" x14ac:dyDescent="0.25">
      <c r="A5" s="15"/>
      <c r="B5" s="15"/>
      <c r="C5" s="15"/>
      <c r="D5" s="15"/>
      <c r="E5" s="15"/>
      <c r="F5" s="15"/>
      <c r="G5" s="15"/>
    </row>
    <row r="6" spans="1:7" x14ac:dyDescent="0.25">
      <c r="A6" s="462" t="s">
        <v>112</v>
      </c>
      <c r="B6" s="14"/>
      <c r="C6" s="463">
        <v>1346</v>
      </c>
      <c r="D6" s="464"/>
      <c r="E6" s="528">
        <v>2154</v>
      </c>
      <c r="F6" s="465"/>
      <c r="G6" s="466">
        <v>-37.5</v>
      </c>
    </row>
    <row r="7" spans="1:7" x14ac:dyDescent="0.25">
      <c r="A7" s="15"/>
      <c r="B7" s="15"/>
      <c r="C7" s="467"/>
      <c r="D7" s="468"/>
      <c r="E7" s="467"/>
      <c r="F7" s="15"/>
      <c r="G7" s="469"/>
    </row>
    <row r="8" spans="1:7" x14ac:dyDescent="0.25">
      <c r="A8" s="36" t="s">
        <v>291</v>
      </c>
      <c r="B8" s="15"/>
      <c r="C8" s="470"/>
      <c r="D8" s="468"/>
      <c r="E8" s="470"/>
      <c r="F8" s="15"/>
      <c r="G8" s="471"/>
    </row>
    <row r="9" spans="1:7" x14ac:dyDescent="0.25">
      <c r="A9" s="48" t="s">
        <v>292</v>
      </c>
      <c r="B9" s="15"/>
      <c r="C9" s="472">
        <v>840</v>
      </c>
      <c r="D9" s="473"/>
      <c r="E9" s="472">
        <v>383</v>
      </c>
      <c r="F9" s="148"/>
      <c r="G9" s="477">
        <v>119.3</v>
      </c>
    </row>
    <row r="10" spans="1:7" ht="26.25" x14ac:dyDescent="0.25">
      <c r="A10" s="141" t="s">
        <v>293</v>
      </c>
      <c r="B10" s="15"/>
      <c r="C10" s="474">
        <v>-251</v>
      </c>
      <c r="D10" s="473"/>
      <c r="E10" s="474">
        <v>-119</v>
      </c>
      <c r="F10" s="475"/>
      <c r="G10" s="477">
        <v>110.9</v>
      </c>
    </row>
    <row r="11" spans="1:7" x14ac:dyDescent="0.25">
      <c r="A11" s="141" t="s">
        <v>294</v>
      </c>
      <c r="B11" s="15"/>
      <c r="C11" s="474">
        <v>589</v>
      </c>
      <c r="D11" s="473"/>
      <c r="E11" s="474">
        <v>264</v>
      </c>
      <c r="F11" s="475"/>
      <c r="G11" s="477">
        <v>123.1</v>
      </c>
    </row>
    <row r="12" spans="1:7" ht="15" customHeight="1" x14ac:dyDescent="0.25">
      <c r="A12" s="141" t="s">
        <v>360</v>
      </c>
      <c r="B12" s="15"/>
      <c r="C12" s="476">
        <v>0</v>
      </c>
      <c r="D12" s="473"/>
      <c r="E12" s="478">
        <v>0</v>
      </c>
      <c r="F12" s="475"/>
      <c r="G12" s="477" t="s">
        <v>335</v>
      </c>
    </row>
    <row r="13" spans="1:7" ht="26.25" x14ac:dyDescent="0.25">
      <c r="A13" s="141" t="s">
        <v>359</v>
      </c>
      <c r="B13" s="15"/>
      <c r="C13" s="476">
        <v>0</v>
      </c>
      <c r="D13" s="473"/>
      <c r="E13" s="476">
        <v>0</v>
      </c>
      <c r="F13" s="148"/>
      <c r="G13" s="477">
        <v>0</v>
      </c>
    </row>
    <row r="14" spans="1:7" x14ac:dyDescent="0.25">
      <c r="A14" s="462" t="s">
        <v>295</v>
      </c>
      <c r="B14" s="14"/>
      <c r="C14" s="463">
        <v>589</v>
      </c>
      <c r="D14" s="464"/>
      <c r="E14" s="528">
        <v>264</v>
      </c>
      <c r="F14" s="465"/>
      <c r="G14" s="466">
        <v>123.1</v>
      </c>
    </row>
    <row r="15" spans="1:7" x14ac:dyDescent="0.25">
      <c r="A15" s="30"/>
      <c r="B15" s="15"/>
      <c r="C15" s="467"/>
      <c r="D15" s="468"/>
      <c r="E15" s="467"/>
      <c r="F15" s="15"/>
      <c r="G15" s="469"/>
    </row>
    <row r="16" spans="1:7" x14ac:dyDescent="0.25">
      <c r="A16" s="36" t="s">
        <v>296</v>
      </c>
      <c r="B16" s="15"/>
      <c r="C16" s="470"/>
      <c r="D16" s="468"/>
      <c r="E16" s="470"/>
      <c r="F16" s="15"/>
      <c r="G16" s="471"/>
    </row>
    <row r="17" spans="1:7" x14ac:dyDescent="0.25">
      <c r="A17" s="141" t="s">
        <v>297</v>
      </c>
      <c r="B17" s="15"/>
      <c r="C17" s="478">
        <v>-548</v>
      </c>
      <c r="D17" s="479"/>
      <c r="E17" s="478">
        <v>140</v>
      </c>
      <c r="F17" s="475"/>
      <c r="G17" s="237" t="s">
        <v>335</v>
      </c>
    </row>
    <row r="18" spans="1:7" x14ac:dyDescent="0.25">
      <c r="A18" s="141" t="s">
        <v>298</v>
      </c>
      <c r="B18" s="15"/>
      <c r="C18" s="478" t="s">
        <v>179</v>
      </c>
      <c r="D18" s="479"/>
      <c r="E18" s="478">
        <v>0</v>
      </c>
      <c r="F18" s="475"/>
      <c r="G18" s="477">
        <v>0</v>
      </c>
    </row>
    <row r="19" spans="1:7" x14ac:dyDescent="0.25">
      <c r="A19" s="141" t="s">
        <v>299</v>
      </c>
      <c r="B19" s="15"/>
      <c r="C19" s="478">
        <v>-548</v>
      </c>
      <c r="D19" s="479"/>
      <c r="E19" s="478">
        <v>140</v>
      </c>
      <c r="F19" s="475"/>
      <c r="G19" s="237" t="s">
        <v>335</v>
      </c>
    </row>
    <row r="20" spans="1:7" x14ac:dyDescent="0.25">
      <c r="A20" s="141" t="s">
        <v>300</v>
      </c>
      <c r="B20" s="15"/>
      <c r="C20" s="478" t="s">
        <v>179</v>
      </c>
      <c r="D20" s="479"/>
      <c r="E20" s="478">
        <v>0</v>
      </c>
      <c r="F20" s="475"/>
      <c r="G20" s="477">
        <v>0</v>
      </c>
    </row>
    <row r="21" spans="1:7" x14ac:dyDescent="0.25">
      <c r="A21" s="141" t="s">
        <v>301</v>
      </c>
      <c r="B21" s="15"/>
      <c r="C21" s="478">
        <v>-548</v>
      </c>
      <c r="D21" s="479"/>
      <c r="E21" s="478">
        <v>140</v>
      </c>
      <c r="F21" s="475"/>
      <c r="G21" s="237" t="s">
        <v>335</v>
      </c>
    </row>
    <row r="22" spans="1:7" x14ac:dyDescent="0.25">
      <c r="A22" s="30"/>
      <c r="B22" s="15"/>
      <c r="C22" s="467"/>
      <c r="D22" s="468"/>
      <c r="E22" s="467"/>
      <c r="F22" s="15"/>
      <c r="G22" s="469"/>
    </row>
    <row r="23" spans="1:7" x14ac:dyDescent="0.25">
      <c r="A23" s="36" t="s">
        <v>302</v>
      </c>
      <c r="B23" s="15"/>
      <c r="C23" s="470"/>
      <c r="D23" s="468"/>
      <c r="E23" s="470"/>
      <c r="F23" s="15"/>
      <c r="G23" s="471"/>
    </row>
    <row r="24" spans="1:7" x14ac:dyDescent="0.25">
      <c r="A24" s="141" t="s">
        <v>303</v>
      </c>
      <c r="B24" s="15"/>
      <c r="C24" s="478">
        <v>889</v>
      </c>
      <c r="D24" s="479"/>
      <c r="E24" s="478">
        <v>-211</v>
      </c>
      <c r="F24" s="475"/>
      <c r="G24" s="237" t="s">
        <v>335</v>
      </c>
    </row>
    <row r="25" spans="1:7" x14ac:dyDescent="0.25">
      <c r="A25" s="141" t="s">
        <v>304</v>
      </c>
      <c r="B25" s="15"/>
      <c r="C25" s="478">
        <v>-123</v>
      </c>
      <c r="D25" s="479"/>
      <c r="E25" s="478">
        <v>-147</v>
      </c>
      <c r="F25" s="475"/>
      <c r="G25" s="477">
        <v>-16.3</v>
      </c>
    </row>
    <row r="26" spans="1:7" x14ac:dyDescent="0.25">
      <c r="A26" s="141" t="s">
        <v>305</v>
      </c>
      <c r="B26" s="15"/>
      <c r="C26" s="478">
        <v>766</v>
      </c>
      <c r="D26" s="479"/>
      <c r="E26" s="478">
        <v>-358</v>
      </c>
      <c r="F26" s="475"/>
      <c r="G26" s="237" t="s">
        <v>335</v>
      </c>
    </row>
    <row r="27" spans="1:7" x14ac:dyDescent="0.25">
      <c r="A27" s="141" t="s">
        <v>306</v>
      </c>
      <c r="B27" s="15"/>
      <c r="C27" s="478">
        <v>-224</v>
      </c>
      <c r="D27" s="479"/>
      <c r="E27" s="478">
        <v>106</v>
      </c>
      <c r="F27" s="475"/>
      <c r="G27" s="237" t="s">
        <v>335</v>
      </c>
    </row>
    <row r="28" spans="1:7" x14ac:dyDescent="0.25">
      <c r="A28" s="141" t="s">
        <v>307</v>
      </c>
      <c r="B28" s="15"/>
      <c r="C28" s="478">
        <v>542</v>
      </c>
      <c r="D28" s="479"/>
      <c r="E28" s="478">
        <v>-252</v>
      </c>
      <c r="F28" s="475"/>
      <c r="G28" s="237" t="s">
        <v>335</v>
      </c>
    </row>
    <row r="29" spans="1:7" x14ac:dyDescent="0.25">
      <c r="A29" s="30"/>
      <c r="B29" s="15"/>
      <c r="C29" s="467"/>
      <c r="D29" s="468"/>
      <c r="E29" s="467"/>
      <c r="F29" s="15"/>
      <c r="G29" s="477"/>
    </row>
    <row r="30" spans="1:7" x14ac:dyDescent="0.25">
      <c r="A30" s="141" t="s">
        <v>308</v>
      </c>
      <c r="B30" s="15"/>
      <c r="C30" s="478">
        <v>-134</v>
      </c>
      <c r="D30" s="479"/>
      <c r="E30" s="478">
        <v>-127</v>
      </c>
      <c r="F30" s="475"/>
      <c r="G30" s="477">
        <v>5.5</v>
      </c>
    </row>
    <row r="31" spans="1:7" x14ac:dyDescent="0.25">
      <c r="A31" s="141" t="s">
        <v>309</v>
      </c>
      <c r="B31" s="15"/>
      <c r="C31" s="478">
        <v>152</v>
      </c>
      <c r="D31" s="479"/>
      <c r="E31" s="478">
        <v>205</v>
      </c>
      <c r="F31" s="475"/>
      <c r="G31" s="477">
        <v>-25.9</v>
      </c>
    </row>
    <row r="32" spans="1:7" x14ac:dyDescent="0.25">
      <c r="A32" s="141" t="s">
        <v>310</v>
      </c>
      <c r="B32" s="15"/>
      <c r="C32" s="478">
        <v>18</v>
      </c>
      <c r="D32" s="479"/>
      <c r="E32" s="478">
        <v>78</v>
      </c>
      <c r="F32" s="475"/>
      <c r="G32" s="477">
        <v>-76.900000000000006</v>
      </c>
    </row>
    <row r="33" spans="1:7" x14ac:dyDescent="0.25">
      <c r="A33" s="141" t="s">
        <v>311</v>
      </c>
      <c r="B33" s="15"/>
      <c r="C33" s="478">
        <v>-5</v>
      </c>
      <c r="D33" s="479"/>
      <c r="E33" s="478">
        <v>-23</v>
      </c>
      <c r="F33" s="475"/>
      <c r="G33" s="480">
        <v>-78.3</v>
      </c>
    </row>
    <row r="34" spans="1:7" x14ac:dyDescent="0.25">
      <c r="A34" s="462" t="s">
        <v>312</v>
      </c>
      <c r="B34" s="14"/>
      <c r="C34" s="463">
        <v>13</v>
      </c>
      <c r="D34" s="464"/>
      <c r="E34" s="528">
        <v>55</v>
      </c>
      <c r="F34" s="465"/>
      <c r="G34" s="481">
        <v>-76.400000000000006</v>
      </c>
    </row>
    <row r="35" spans="1:7" x14ac:dyDescent="0.25">
      <c r="A35" s="30"/>
      <c r="B35" s="15"/>
      <c r="C35" s="467"/>
      <c r="D35" s="468"/>
      <c r="E35" s="467"/>
      <c r="F35" s="15"/>
      <c r="G35" s="477"/>
    </row>
    <row r="36" spans="1:7" ht="26.25" x14ac:dyDescent="0.25">
      <c r="A36" s="141" t="s">
        <v>313</v>
      </c>
      <c r="B36" s="15"/>
      <c r="C36" s="478">
        <v>-72</v>
      </c>
      <c r="D36" s="479"/>
      <c r="E36" s="478">
        <v>2</v>
      </c>
      <c r="F36" s="475"/>
      <c r="G36" s="237" t="s">
        <v>335</v>
      </c>
    </row>
    <row r="37" spans="1:7" x14ac:dyDescent="0.25">
      <c r="A37" s="462" t="s">
        <v>314</v>
      </c>
      <c r="B37" s="14"/>
      <c r="C37" s="463">
        <v>-66</v>
      </c>
      <c r="D37" s="464"/>
      <c r="E37" s="528">
        <v>-55</v>
      </c>
      <c r="F37" s="465"/>
      <c r="G37" s="481">
        <v>20</v>
      </c>
    </row>
    <row r="38" spans="1:7" x14ac:dyDescent="0.25">
      <c r="A38" s="30"/>
      <c r="B38" s="15"/>
      <c r="C38" s="467"/>
      <c r="D38" s="468"/>
      <c r="E38" s="467"/>
      <c r="F38" s="15"/>
      <c r="G38" s="477"/>
    </row>
    <row r="39" spans="1:7" x14ac:dyDescent="0.25">
      <c r="A39" s="141" t="s">
        <v>315</v>
      </c>
      <c r="B39" s="15"/>
      <c r="C39" s="478">
        <v>1003</v>
      </c>
      <c r="D39" s="479"/>
      <c r="E39" s="478">
        <v>246</v>
      </c>
      <c r="F39" s="475"/>
      <c r="G39" s="237" t="s">
        <v>335</v>
      </c>
    </row>
    <row r="40" spans="1:7" x14ac:dyDescent="0.25">
      <c r="A40" s="141" t="s">
        <v>316</v>
      </c>
      <c r="B40" s="15"/>
      <c r="C40" s="478">
        <v>-480</v>
      </c>
      <c r="D40" s="479"/>
      <c r="E40" s="478">
        <v>-36</v>
      </c>
      <c r="F40" s="475"/>
      <c r="G40" s="237" t="s">
        <v>335</v>
      </c>
    </row>
    <row r="41" spans="1:7" x14ac:dyDescent="0.25">
      <c r="A41" s="462" t="s">
        <v>317</v>
      </c>
      <c r="B41" s="14"/>
      <c r="C41" s="463">
        <v>523</v>
      </c>
      <c r="D41" s="464"/>
      <c r="E41" s="528">
        <v>210</v>
      </c>
      <c r="F41" s="465"/>
      <c r="G41" s="481">
        <v>149</v>
      </c>
    </row>
    <row r="42" spans="1:7" x14ac:dyDescent="0.25">
      <c r="C42" s="482"/>
      <c r="D42" s="483"/>
      <c r="E42" s="482"/>
      <c r="G42" s="469"/>
    </row>
    <row r="43" spans="1:7" x14ac:dyDescent="0.25">
      <c r="A43" s="462" t="s">
        <v>318</v>
      </c>
      <c r="B43" s="14"/>
      <c r="C43" s="463">
        <v>1869</v>
      </c>
      <c r="D43" s="464"/>
      <c r="E43" s="528">
        <v>2363</v>
      </c>
      <c r="F43" s="465"/>
      <c r="G43" s="481">
        <v>-20.9</v>
      </c>
    </row>
    <row r="44" spans="1:7" x14ac:dyDescent="0.25">
      <c r="G44" s="147"/>
    </row>
    <row r="45" spans="1:7" x14ac:dyDescent="0.25">
      <c r="G45" s="147"/>
    </row>
  </sheetData>
  <pageMargins left="0.70866141732283472" right="0.70866141732283472" top="0.78740157480314965" bottom="0.78740157480314965" header="0.31496062992125984" footer="0.31496062992125984"/>
  <pageSetup scale="6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F940-C18B-4CF9-80D3-FE2A7A963AD4}">
  <sheetPr>
    <pageSetUpPr fitToPage="1"/>
  </sheetPr>
  <dimension ref="A1:W31"/>
  <sheetViews>
    <sheetView showGridLines="0" zoomScale="75" zoomScaleNormal="75" workbookViewId="0">
      <selection activeCell="E1" sqref="E1"/>
    </sheetView>
  </sheetViews>
  <sheetFormatPr baseColWidth="10" defaultColWidth="11.5703125" defaultRowHeight="15" x14ac:dyDescent="0.25"/>
  <cols>
    <col min="1" max="1" width="60.5703125" customWidth="1"/>
    <col min="2" max="2" width="1.5703125" customWidth="1"/>
    <col min="3" max="3" width="20.5703125" customWidth="1"/>
    <col min="4" max="4" width="1.5703125" customWidth="1"/>
    <col min="5" max="5" width="20.5703125" customWidth="1"/>
    <col min="6" max="6" width="1.5703125" customWidth="1"/>
    <col min="7" max="7" width="20.5703125" customWidth="1"/>
    <col min="8" max="8" width="1.5703125" customWidth="1"/>
    <col min="9" max="9" width="20.5703125" customWidth="1"/>
    <col min="10" max="10" width="1.5703125" customWidth="1"/>
    <col min="11" max="11" width="20.5703125" customWidth="1"/>
    <col min="12" max="12" width="3.140625" customWidth="1"/>
    <col min="13" max="13" width="20.5703125" customWidth="1"/>
    <col min="14" max="14" width="1.5703125" customWidth="1"/>
    <col min="15" max="15" width="20.5703125" customWidth="1"/>
    <col min="16" max="16" width="1.5703125" customWidth="1"/>
    <col min="17" max="17" width="20.5703125" customWidth="1"/>
    <col min="18" max="18" width="1.5703125" customWidth="1"/>
    <col min="19" max="19" width="20.5703125" customWidth="1"/>
    <col min="20" max="20" width="1.5703125" customWidth="1"/>
    <col min="21" max="21" width="20.5703125" customWidth="1"/>
    <col min="22" max="22" width="1.5703125" customWidth="1"/>
    <col min="23" max="23" width="20.5703125" customWidth="1"/>
    <col min="27" max="27" width="58.85546875" customWidth="1"/>
  </cols>
  <sheetData>
    <row r="1" spans="1:23" x14ac:dyDescent="0.25">
      <c r="A1" s="255" t="s">
        <v>319</v>
      </c>
      <c r="B1" s="14"/>
      <c r="C1" s="14"/>
      <c r="D1" s="14"/>
      <c r="E1" s="14"/>
      <c r="F1" s="14"/>
      <c r="G1" s="14"/>
    </row>
    <row r="2" spans="1:23" x14ac:dyDescent="0.25">
      <c r="A2" s="15"/>
      <c r="B2" s="15"/>
      <c r="C2" s="15"/>
      <c r="D2" s="15"/>
      <c r="E2" s="15"/>
      <c r="F2" s="15"/>
      <c r="G2" s="15"/>
      <c r="I2" s="14"/>
      <c r="J2" s="14"/>
      <c r="K2" s="14"/>
      <c r="L2" s="14"/>
      <c r="M2" s="14"/>
    </row>
    <row r="3" spans="1:23" x14ac:dyDescent="0.25">
      <c r="A3" s="15"/>
      <c r="B3" s="15"/>
      <c r="C3" s="15"/>
      <c r="D3" s="15"/>
      <c r="E3" s="15"/>
      <c r="F3" s="15"/>
      <c r="G3" s="15"/>
      <c r="I3" s="14"/>
      <c r="J3" s="14"/>
      <c r="K3" s="14"/>
      <c r="L3" s="14"/>
      <c r="M3" s="14"/>
    </row>
    <row r="4" spans="1:23" ht="15.75" thickBot="1" x14ac:dyDescent="0.3">
      <c r="A4" s="140" t="s">
        <v>22</v>
      </c>
      <c r="B4" s="15"/>
      <c r="C4" s="34" t="s">
        <v>136</v>
      </c>
      <c r="D4" s="16"/>
      <c r="E4" s="34" t="s">
        <v>137</v>
      </c>
      <c r="F4" s="16"/>
      <c r="G4" s="34" t="s">
        <v>138</v>
      </c>
      <c r="I4" s="515" t="s">
        <v>320</v>
      </c>
      <c r="J4" s="515"/>
      <c r="K4" s="515"/>
      <c r="L4" s="515"/>
      <c r="M4" s="515"/>
      <c r="N4" s="515"/>
      <c r="O4" s="515"/>
      <c r="P4" s="515"/>
      <c r="Q4" s="515"/>
      <c r="S4" s="515" t="s">
        <v>135</v>
      </c>
      <c r="T4" s="515"/>
      <c r="U4" s="515"/>
      <c r="V4" s="515"/>
      <c r="W4" s="515"/>
    </row>
    <row r="6" spans="1:23" ht="38.25" x14ac:dyDescent="0.25">
      <c r="G6" s="484" t="s">
        <v>321</v>
      </c>
      <c r="H6" s="485"/>
      <c r="I6" s="484" t="s">
        <v>322</v>
      </c>
      <c r="J6" s="485"/>
      <c r="K6" s="516" t="s">
        <v>302</v>
      </c>
      <c r="L6" s="516"/>
      <c r="M6" s="516"/>
      <c r="N6" s="485"/>
      <c r="O6" s="484" t="s">
        <v>357</v>
      </c>
      <c r="P6" s="485"/>
      <c r="Q6" s="484" t="s">
        <v>323</v>
      </c>
      <c r="R6" s="485"/>
      <c r="S6" s="484" t="s">
        <v>324</v>
      </c>
      <c r="T6" s="485"/>
      <c r="U6" s="484" t="s">
        <v>139</v>
      </c>
      <c r="V6" s="485"/>
      <c r="W6" s="484" t="s">
        <v>325</v>
      </c>
    </row>
    <row r="8" spans="1:23" ht="26.25" x14ac:dyDescent="0.25">
      <c r="K8" s="486" t="s">
        <v>326</v>
      </c>
      <c r="L8" s="23"/>
      <c r="M8" s="486" t="s">
        <v>327</v>
      </c>
    </row>
    <row r="10" spans="1:23" x14ac:dyDescent="0.25">
      <c r="A10" s="500" t="s">
        <v>328</v>
      </c>
      <c r="C10" s="501">
        <v>110</v>
      </c>
      <c r="D10" s="502"/>
      <c r="E10" s="501">
        <v>11980</v>
      </c>
      <c r="F10" s="502"/>
      <c r="G10" s="501">
        <v>18997</v>
      </c>
      <c r="H10" s="502"/>
      <c r="I10" s="501">
        <v>32</v>
      </c>
      <c r="J10" s="502"/>
      <c r="K10" s="501">
        <v>608</v>
      </c>
      <c r="L10" s="502"/>
      <c r="M10" s="501">
        <v>-466</v>
      </c>
      <c r="N10" s="502"/>
      <c r="O10" s="501" t="s">
        <v>179</v>
      </c>
      <c r="P10" s="502"/>
      <c r="Q10" s="501">
        <v>15</v>
      </c>
      <c r="R10" s="502"/>
      <c r="S10" s="501">
        <v>31276</v>
      </c>
      <c r="T10" s="502"/>
      <c r="U10" s="501">
        <v>2563</v>
      </c>
      <c r="V10" s="502"/>
      <c r="W10" s="501">
        <v>33839</v>
      </c>
    </row>
    <row r="11" spans="1:23" x14ac:dyDescent="0.25">
      <c r="A11" s="500" t="s">
        <v>112</v>
      </c>
      <c r="C11" s="501" t="s">
        <v>179</v>
      </c>
      <c r="D11" s="502"/>
      <c r="E11" s="501" t="s">
        <v>179</v>
      </c>
      <c r="F11" s="502"/>
      <c r="G11" s="501">
        <v>1292</v>
      </c>
      <c r="H11" s="502"/>
      <c r="I11" s="501" t="s">
        <v>179</v>
      </c>
      <c r="J11" s="502"/>
      <c r="K11" s="501" t="s">
        <v>179</v>
      </c>
      <c r="L11" s="502"/>
      <c r="M11" s="501" t="s">
        <v>179</v>
      </c>
      <c r="N11" s="502"/>
      <c r="O11" s="501" t="s">
        <v>179</v>
      </c>
      <c r="P11" s="502"/>
      <c r="Q11" s="501" t="s">
        <v>179</v>
      </c>
      <c r="R11" s="502"/>
      <c r="S11" s="501">
        <v>1292</v>
      </c>
      <c r="T11" s="502"/>
      <c r="U11" s="501">
        <v>862</v>
      </c>
      <c r="V11" s="502"/>
      <c r="W11" s="501">
        <v>2154</v>
      </c>
    </row>
    <row r="12" spans="1:23" x14ac:dyDescent="0.25">
      <c r="A12" s="500" t="s">
        <v>317</v>
      </c>
      <c r="C12" s="501" t="s">
        <v>179</v>
      </c>
      <c r="D12" s="502"/>
      <c r="E12" s="501" t="s">
        <v>179</v>
      </c>
      <c r="F12" s="502"/>
      <c r="G12" s="501">
        <v>322</v>
      </c>
      <c r="H12" s="502"/>
      <c r="I12" s="501">
        <v>53</v>
      </c>
      <c r="J12" s="502"/>
      <c r="K12" s="501">
        <v>-233</v>
      </c>
      <c r="L12" s="502"/>
      <c r="M12" s="501">
        <v>53</v>
      </c>
      <c r="N12" s="502"/>
      <c r="O12" s="501" t="s">
        <v>179</v>
      </c>
      <c r="P12" s="502"/>
      <c r="Q12" s="501">
        <v>2</v>
      </c>
      <c r="R12" s="502"/>
      <c r="S12" s="501">
        <v>198</v>
      </c>
      <c r="T12" s="502"/>
      <c r="U12" s="501">
        <v>12</v>
      </c>
      <c r="V12" s="502"/>
      <c r="W12" s="501">
        <v>210</v>
      </c>
    </row>
    <row r="13" spans="1:23" ht="16.5" x14ac:dyDescent="0.25">
      <c r="A13" s="497" t="s">
        <v>318</v>
      </c>
      <c r="B13" s="88"/>
      <c r="C13" s="498" t="s">
        <v>179</v>
      </c>
      <c r="D13" s="499"/>
      <c r="E13" s="498" t="s">
        <v>179</v>
      </c>
      <c r="F13" s="499"/>
      <c r="G13" s="498">
        <v>1614</v>
      </c>
      <c r="H13" s="499"/>
      <c r="I13" s="498">
        <v>53</v>
      </c>
      <c r="J13" s="499"/>
      <c r="K13" s="498">
        <v>-233</v>
      </c>
      <c r="L13" s="499"/>
      <c r="M13" s="498">
        <v>53</v>
      </c>
      <c r="N13" s="499"/>
      <c r="O13" s="498" t="s">
        <v>179</v>
      </c>
      <c r="P13" s="499"/>
      <c r="Q13" s="498">
        <v>2</v>
      </c>
      <c r="R13" s="499"/>
      <c r="S13" s="498">
        <v>1490</v>
      </c>
      <c r="T13" s="499"/>
      <c r="U13" s="498">
        <v>874</v>
      </c>
      <c r="V13" s="499"/>
      <c r="W13" s="498">
        <v>2363</v>
      </c>
    </row>
    <row r="14" spans="1:23" x14ac:dyDescent="0.25">
      <c r="A14" s="500" t="s">
        <v>351</v>
      </c>
      <c r="C14" s="501" t="s">
        <v>179</v>
      </c>
      <c r="D14" s="502"/>
      <c r="E14" s="501" t="s">
        <v>179</v>
      </c>
      <c r="F14" s="502"/>
      <c r="G14" s="501">
        <v>-705</v>
      </c>
      <c r="H14" s="502"/>
      <c r="I14" s="501" t="s">
        <v>179</v>
      </c>
      <c r="J14" s="502"/>
      <c r="K14" s="501" t="s">
        <v>179</v>
      </c>
      <c r="L14" s="502"/>
      <c r="M14" s="501" t="s">
        <v>179</v>
      </c>
      <c r="N14" s="502"/>
      <c r="O14" s="501" t="s">
        <v>179</v>
      </c>
      <c r="P14" s="502"/>
      <c r="Q14" s="501" t="s">
        <v>179</v>
      </c>
      <c r="R14" s="502"/>
      <c r="S14" s="490">
        <v>-705</v>
      </c>
      <c r="T14" s="502"/>
      <c r="U14" s="501" t="s">
        <v>179</v>
      </c>
      <c r="V14" s="502"/>
      <c r="W14" s="490">
        <v>-705</v>
      </c>
    </row>
    <row r="15" spans="1:23" x14ac:dyDescent="0.25">
      <c r="A15" s="500" t="s">
        <v>352</v>
      </c>
      <c r="C15" s="501" t="s">
        <v>179</v>
      </c>
      <c r="D15" s="502"/>
      <c r="E15" s="501">
        <v>-2609</v>
      </c>
      <c r="F15" s="502"/>
      <c r="G15" s="501">
        <v>-3371</v>
      </c>
      <c r="H15" s="502"/>
      <c r="I15" s="501">
        <v>1</v>
      </c>
      <c r="J15" s="502"/>
      <c r="K15" s="501" t="s">
        <v>179</v>
      </c>
      <c r="L15" s="502"/>
      <c r="M15" s="501" t="s">
        <v>179</v>
      </c>
      <c r="N15" s="502"/>
      <c r="O15" s="501" t="s">
        <v>179</v>
      </c>
      <c r="P15" s="502"/>
      <c r="Q15" s="501">
        <v>7</v>
      </c>
      <c r="R15" s="502"/>
      <c r="S15" s="490">
        <v>-5972</v>
      </c>
      <c r="T15" s="502"/>
      <c r="U15" s="501">
        <v>5972</v>
      </c>
      <c r="V15" s="502"/>
      <c r="W15" s="501" t="s">
        <v>179</v>
      </c>
    </row>
    <row r="16" spans="1:23" ht="16.5" x14ac:dyDescent="0.25">
      <c r="A16" s="497" t="s">
        <v>331</v>
      </c>
      <c r="B16" s="88"/>
      <c r="C16" s="498">
        <v>110</v>
      </c>
      <c r="D16" s="499"/>
      <c r="E16" s="498">
        <v>9372</v>
      </c>
      <c r="F16" s="499"/>
      <c r="G16" s="498">
        <v>16535</v>
      </c>
      <c r="H16" s="499"/>
      <c r="I16" s="498">
        <v>86</v>
      </c>
      <c r="J16" s="499"/>
      <c r="K16" s="498">
        <v>375</v>
      </c>
      <c r="L16" s="499"/>
      <c r="M16" s="390">
        <v>-413</v>
      </c>
      <c r="N16" s="499"/>
      <c r="O16" s="498" t="s">
        <v>179</v>
      </c>
      <c r="P16" s="499"/>
      <c r="Q16" s="498">
        <v>24</v>
      </c>
      <c r="R16" s="499"/>
      <c r="S16" s="498">
        <v>26089</v>
      </c>
      <c r="T16" s="499"/>
      <c r="U16" s="498">
        <v>9408</v>
      </c>
      <c r="V16" s="499"/>
      <c r="W16" s="498">
        <v>35497</v>
      </c>
    </row>
    <row r="17" spans="1:23" ht="16.5" x14ac:dyDescent="0.3">
      <c r="A17" s="24"/>
      <c r="B17" s="88"/>
      <c r="C17" s="488"/>
      <c r="D17" s="488"/>
      <c r="E17" s="488"/>
      <c r="F17" s="488"/>
      <c r="G17" s="488"/>
      <c r="H17" s="488"/>
      <c r="I17" s="488"/>
      <c r="J17" s="488"/>
      <c r="K17" s="488"/>
      <c r="L17" s="488"/>
      <c r="M17" s="488"/>
      <c r="N17" s="488"/>
      <c r="O17" s="488"/>
      <c r="P17" s="488"/>
      <c r="Q17" s="488"/>
      <c r="R17" s="488"/>
      <c r="S17" s="488"/>
      <c r="T17" s="488"/>
      <c r="U17" s="488"/>
      <c r="V17" s="488"/>
      <c r="W17" s="488"/>
    </row>
    <row r="18" spans="1:23" x14ac:dyDescent="0.25">
      <c r="C18" s="483"/>
      <c r="D18" s="483"/>
      <c r="E18" s="483"/>
      <c r="F18" s="483"/>
      <c r="G18" s="483"/>
      <c r="H18" s="483"/>
      <c r="I18" s="483"/>
      <c r="J18" s="483"/>
      <c r="K18" s="483"/>
      <c r="L18" s="483"/>
      <c r="M18" s="483"/>
      <c r="N18" s="483"/>
      <c r="O18" s="483"/>
      <c r="P18" s="483"/>
      <c r="Q18" s="483"/>
      <c r="R18" s="483"/>
      <c r="S18" s="483"/>
      <c r="T18" s="483"/>
      <c r="U18" s="483"/>
      <c r="V18" s="483"/>
      <c r="W18" s="483"/>
    </row>
    <row r="19" spans="1:23" x14ac:dyDescent="0.25">
      <c r="A19" s="266" t="s">
        <v>330</v>
      </c>
      <c r="C19" s="509">
        <v>110</v>
      </c>
      <c r="D19" s="491"/>
      <c r="E19" s="509">
        <v>9372</v>
      </c>
      <c r="F19" s="491"/>
      <c r="G19" s="509">
        <v>16179</v>
      </c>
      <c r="H19" s="491"/>
      <c r="I19" s="509">
        <v>151</v>
      </c>
      <c r="J19" s="491"/>
      <c r="K19" s="509">
        <v>-14</v>
      </c>
      <c r="L19" s="491"/>
      <c r="M19" s="509">
        <v>-277</v>
      </c>
      <c r="N19" s="491"/>
      <c r="O19" s="509" t="s">
        <v>179</v>
      </c>
      <c r="P19" s="491"/>
      <c r="Q19" s="509">
        <v>40</v>
      </c>
      <c r="R19" s="491"/>
      <c r="S19" s="509">
        <v>25561</v>
      </c>
      <c r="T19" s="491"/>
      <c r="U19" s="509">
        <v>10320</v>
      </c>
      <c r="V19" s="491"/>
      <c r="W19" s="509">
        <v>35882</v>
      </c>
    </row>
    <row r="20" spans="1:23" x14ac:dyDescent="0.25">
      <c r="A20" s="489" t="s">
        <v>112</v>
      </c>
      <c r="C20" s="490" t="s">
        <v>179</v>
      </c>
      <c r="D20" s="491"/>
      <c r="E20" s="490" t="s">
        <v>179</v>
      </c>
      <c r="F20" s="491"/>
      <c r="G20" s="490">
        <v>730</v>
      </c>
      <c r="H20" s="491"/>
      <c r="I20" s="490" t="s">
        <v>179</v>
      </c>
      <c r="J20" s="491"/>
      <c r="K20" s="490" t="s">
        <v>179</v>
      </c>
      <c r="L20" s="491"/>
      <c r="M20" s="490" t="s">
        <v>179</v>
      </c>
      <c r="N20" s="491"/>
      <c r="O20" s="490" t="s">
        <v>179</v>
      </c>
      <c r="P20" s="491"/>
      <c r="Q20" s="490" t="s">
        <v>179</v>
      </c>
      <c r="R20" s="491"/>
      <c r="S20" s="490">
        <v>730</v>
      </c>
      <c r="T20" s="491"/>
      <c r="U20" s="490">
        <v>616</v>
      </c>
      <c r="V20" s="491"/>
      <c r="W20" s="490">
        <v>1346</v>
      </c>
    </row>
    <row r="21" spans="1:23" x14ac:dyDescent="0.25">
      <c r="A21" s="489" t="s">
        <v>317</v>
      </c>
      <c r="C21" s="490" t="s">
        <v>179</v>
      </c>
      <c r="D21" s="491"/>
      <c r="E21" s="490" t="s">
        <v>179</v>
      </c>
      <c r="F21" s="491"/>
      <c r="G21" s="490">
        <v>574</v>
      </c>
      <c r="H21" s="491"/>
      <c r="I21" s="490">
        <v>-297</v>
      </c>
      <c r="J21" s="491"/>
      <c r="K21" s="490">
        <v>457</v>
      </c>
      <c r="L21" s="491"/>
      <c r="M21" s="490">
        <v>9</v>
      </c>
      <c r="N21" s="491"/>
      <c r="O21" s="510">
        <v>0</v>
      </c>
      <c r="P21" s="491"/>
      <c r="Q21" s="490">
        <v>-72</v>
      </c>
      <c r="R21" s="491"/>
      <c r="S21" s="490">
        <v>671</v>
      </c>
      <c r="T21" s="491"/>
      <c r="U21" s="490">
        <v>-148</v>
      </c>
      <c r="V21" s="491"/>
      <c r="W21" s="490">
        <v>523</v>
      </c>
    </row>
    <row r="22" spans="1:23" ht="16.5" x14ac:dyDescent="0.3">
      <c r="A22" s="267" t="s">
        <v>318</v>
      </c>
      <c r="B22" s="88"/>
      <c r="C22" s="487" t="s">
        <v>179</v>
      </c>
      <c r="D22" s="488"/>
      <c r="E22" s="487" t="s">
        <v>179</v>
      </c>
      <c r="F22" s="488"/>
      <c r="G22" s="487">
        <v>1304</v>
      </c>
      <c r="H22" s="488"/>
      <c r="I22" s="487">
        <v>-297</v>
      </c>
      <c r="J22" s="488"/>
      <c r="K22" s="487">
        <v>457</v>
      </c>
      <c r="L22" s="488"/>
      <c r="M22" s="487">
        <v>9</v>
      </c>
      <c r="N22" s="488"/>
      <c r="O22" s="511">
        <v>0</v>
      </c>
      <c r="P22" s="488"/>
      <c r="Q22" s="487">
        <v>-72</v>
      </c>
      <c r="R22" s="488"/>
      <c r="S22" s="487">
        <v>1401</v>
      </c>
      <c r="T22" s="488"/>
      <c r="U22" s="487">
        <v>468</v>
      </c>
      <c r="V22" s="488"/>
      <c r="W22" s="487">
        <v>1869</v>
      </c>
    </row>
    <row r="23" spans="1:23" x14ac:dyDescent="0.25">
      <c r="A23" s="489" t="s">
        <v>349</v>
      </c>
      <c r="C23" s="490"/>
      <c r="D23" s="491"/>
      <c r="E23" s="490"/>
      <c r="F23" s="491"/>
      <c r="G23" s="490">
        <v>0</v>
      </c>
      <c r="H23" s="491"/>
      <c r="I23" s="490" t="s">
        <v>179</v>
      </c>
      <c r="J23" s="491"/>
      <c r="K23" s="490" t="s">
        <v>179</v>
      </c>
      <c r="L23" s="491"/>
      <c r="M23" s="490" t="s">
        <v>179</v>
      </c>
      <c r="N23" s="491"/>
      <c r="O23" s="510">
        <v>0</v>
      </c>
      <c r="P23" s="491"/>
      <c r="Q23" s="490" t="s">
        <v>179</v>
      </c>
      <c r="R23" s="491"/>
      <c r="S23" s="510">
        <v>0</v>
      </c>
      <c r="T23" s="491"/>
      <c r="U23" s="490" t="s">
        <v>179</v>
      </c>
      <c r="V23" s="491"/>
      <c r="W23" s="510">
        <v>0</v>
      </c>
    </row>
    <row r="24" spans="1:23" x14ac:dyDescent="0.25">
      <c r="A24" s="489" t="s">
        <v>358</v>
      </c>
      <c r="C24" s="490"/>
      <c r="D24" s="491"/>
      <c r="E24" s="490"/>
      <c r="F24" s="491"/>
      <c r="G24" s="490" t="s">
        <v>179</v>
      </c>
      <c r="H24" s="491"/>
      <c r="I24" s="490" t="s">
        <v>179</v>
      </c>
      <c r="J24" s="491"/>
      <c r="K24" s="490" t="s">
        <v>179</v>
      </c>
      <c r="L24" s="491"/>
      <c r="M24" s="490" t="s">
        <v>179</v>
      </c>
      <c r="N24" s="491"/>
      <c r="O24" s="490" t="s">
        <v>179</v>
      </c>
      <c r="P24" s="491"/>
      <c r="Q24" s="490" t="s">
        <v>179</v>
      </c>
      <c r="R24" s="491"/>
      <c r="S24" s="490" t="s">
        <v>179</v>
      </c>
      <c r="T24" s="491"/>
      <c r="U24" s="490">
        <v>3001</v>
      </c>
      <c r="V24" s="491"/>
      <c r="W24" s="490">
        <v>3001</v>
      </c>
    </row>
    <row r="25" spans="1:23" x14ac:dyDescent="0.25">
      <c r="A25" s="489" t="s">
        <v>350</v>
      </c>
      <c r="C25" s="490" t="s">
        <v>179</v>
      </c>
      <c r="D25" s="491"/>
      <c r="E25" s="490" t="s">
        <v>179</v>
      </c>
      <c r="F25" s="491"/>
      <c r="G25" s="490">
        <v>0</v>
      </c>
      <c r="H25" s="491"/>
      <c r="I25" s="490" t="s">
        <v>179</v>
      </c>
      <c r="J25" s="491"/>
      <c r="K25" s="490" t="s">
        <v>179</v>
      </c>
      <c r="L25" s="491"/>
      <c r="M25" s="490" t="s">
        <v>179</v>
      </c>
      <c r="N25" s="491"/>
      <c r="O25" s="490" t="s">
        <v>179</v>
      </c>
      <c r="P25" s="491"/>
      <c r="Q25" s="490" t="s">
        <v>179</v>
      </c>
      <c r="R25" s="491"/>
      <c r="S25" s="490" t="s">
        <v>179</v>
      </c>
      <c r="T25" s="491"/>
      <c r="U25" s="490">
        <v>-889</v>
      </c>
      <c r="V25" s="491"/>
      <c r="W25" s="490">
        <v>-889</v>
      </c>
    </row>
    <row r="26" spans="1:23" x14ac:dyDescent="0.25">
      <c r="A26" s="489" t="s">
        <v>356</v>
      </c>
      <c r="C26" s="512" t="s">
        <v>179</v>
      </c>
      <c r="D26" s="513"/>
      <c r="E26" s="514" t="s">
        <v>179</v>
      </c>
      <c r="F26" s="513"/>
      <c r="G26" s="490">
        <v>-515</v>
      </c>
      <c r="H26" s="513"/>
      <c r="I26" s="510" t="s">
        <v>179</v>
      </c>
      <c r="J26" s="513"/>
      <c r="K26" s="510" t="s">
        <v>179</v>
      </c>
      <c r="L26" s="513"/>
      <c r="M26" s="510" t="s">
        <v>179</v>
      </c>
      <c r="N26" s="513"/>
      <c r="O26" s="510" t="s">
        <v>179</v>
      </c>
      <c r="P26" s="513"/>
      <c r="Q26" s="510" t="s">
        <v>179</v>
      </c>
      <c r="R26" s="513"/>
      <c r="S26" s="490">
        <v>-515</v>
      </c>
      <c r="T26" s="513"/>
      <c r="U26" s="490" t="s">
        <v>179</v>
      </c>
      <c r="V26" s="513"/>
      <c r="W26" s="490">
        <v>-515</v>
      </c>
    </row>
    <row r="27" spans="1:23" ht="16.5" x14ac:dyDescent="0.3">
      <c r="A27" s="497" t="s">
        <v>332</v>
      </c>
      <c r="B27" s="88"/>
      <c r="C27" s="492">
        <v>110</v>
      </c>
      <c r="D27" s="488"/>
      <c r="E27" s="487">
        <v>9372</v>
      </c>
      <c r="F27" s="488"/>
      <c r="G27" s="487">
        <v>16968</v>
      </c>
      <c r="H27" s="488"/>
      <c r="I27" s="487">
        <v>-146</v>
      </c>
      <c r="J27" s="488"/>
      <c r="K27" s="487">
        <v>442</v>
      </c>
      <c r="L27" s="488"/>
      <c r="M27" s="487">
        <v>-268</v>
      </c>
      <c r="N27" s="488"/>
      <c r="O27" s="487" t="s">
        <v>179</v>
      </c>
      <c r="P27" s="488"/>
      <c r="Q27" s="487">
        <v>-32</v>
      </c>
      <c r="R27" s="488"/>
      <c r="S27" s="487">
        <v>26447</v>
      </c>
      <c r="T27" s="488"/>
      <c r="U27" s="487">
        <v>12900</v>
      </c>
      <c r="V27" s="488"/>
      <c r="W27" s="487">
        <v>39346</v>
      </c>
    </row>
    <row r="28" spans="1:23" x14ac:dyDescent="0.25">
      <c r="A28" s="493"/>
      <c r="B28" s="493"/>
      <c r="C28" s="493"/>
      <c r="D28" s="493"/>
      <c r="E28" s="493"/>
      <c r="F28" s="493"/>
      <c r="G28" s="493"/>
      <c r="H28" s="493"/>
      <c r="I28" s="493"/>
      <c r="J28" s="493"/>
      <c r="K28" s="493"/>
      <c r="L28" s="493"/>
      <c r="M28" s="493"/>
      <c r="N28" s="493"/>
      <c r="O28" s="493"/>
      <c r="P28" s="493"/>
      <c r="Q28" s="493"/>
      <c r="R28" s="493"/>
      <c r="S28" s="493"/>
      <c r="T28" s="493"/>
      <c r="U28" s="493"/>
      <c r="V28" s="493"/>
      <c r="W28" s="493"/>
    </row>
    <row r="29" spans="1:23" x14ac:dyDescent="0.25">
      <c r="A29" s="527" t="s">
        <v>354</v>
      </c>
      <c r="G29" s="230"/>
    </row>
    <row r="30" spans="1:23" x14ac:dyDescent="0.25">
      <c r="A30" s="527" t="s">
        <v>353</v>
      </c>
    </row>
    <row r="31" spans="1:23" x14ac:dyDescent="0.25">
      <c r="A31" s="527" t="s">
        <v>355</v>
      </c>
    </row>
  </sheetData>
  <mergeCells count="3">
    <mergeCell ref="I4:Q4"/>
    <mergeCell ref="S4:W4"/>
    <mergeCell ref="K6:M6"/>
  </mergeCells>
  <pageMargins left="0.31496062992125984" right="0.11811023622047245" top="0.78740157480314965" bottom="0.78740157480314965" header="0.31496062992125984" footer="0.31496062992125984"/>
  <pageSetup scale="44"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59"/>
  <sheetViews>
    <sheetView showGridLines="0" zoomScale="75" zoomScaleNormal="75" workbookViewId="0">
      <selection activeCell="B1" sqref="B1"/>
    </sheetView>
  </sheetViews>
  <sheetFormatPr baseColWidth="10" defaultColWidth="11.5703125" defaultRowHeight="15" x14ac:dyDescent="0.25"/>
  <cols>
    <col min="1" max="1" width="50.5703125" customWidth="1"/>
    <col min="2" max="2" width="20.5703125" customWidth="1"/>
    <col min="3" max="4" width="1.5703125" customWidth="1"/>
    <col min="5" max="5" width="12.140625" customWidth="1"/>
    <col min="6" max="6" width="1.5703125" customWidth="1"/>
    <col min="7" max="7" width="12.140625" customWidth="1"/>
    <col min="8" max="8" width="1.5703125" customWidth="1"/>
    <col min="9" max="9" width="12.140625" customWidth="1"/>
    <col min="10" max="10" width="1.5703125" customWidth="1"/>
    <col min="11" max="11" width="12.140625" customWidth="1"/>
    <col min="12" max="12" width="1.5703125" customWidth="1"/>
    <col min="13" max="13" width="12.140625" customWidth="1"/>
    <col min="14" max="14" width="1.5703125" customWidth="1"/>
    <col min="15" max="15" width="12.140625" customWidth="1"/>
    <col min="16" max="16" width="1.5703125" customWidth="1"/>
    <col min="17" max="17" width="12.140625" customWidth="1"/>
    <col min="18" max="18" width="1.5703125" customWidth="1"/>
    <col min="20" max="20" width="1.5703125" customWidth="1"/>
    <col min="22" max="22" width="1.5703125" customWidth="1"/>
    <col min="24" max="24" width="3" bestFit="1" customWidth="1"/>
  </cols>
  <sheetData>
    <row r="1" spans="1:23" x14ac:dyDescent="0.25">
      <c r="A1" s="232" t="s">
        <v>181</v>
      </c>
      <c r="E1" s="150"/>
      <c r="G1" s="150"/>
      <c r="I1" s="150"/>
      <c r="K1" s="150"/>
      <c r="M1" s="150"/>
      <c r="O1" s="150"/>
      <c r="Q1" s="150"/>
    </row>
    <row r="2" spans="1:23" x14ac:dyDescent="0.25">
      <c r="A2" s="15"/>
      <c r="E2" s="150"/>
      <c r="G2" s="150"/>
      <c r="I2" s="150"/>
      <c r="K2" s="150"/>
      <c r="M2" s="150"/>
      <c r="O2" s="150"/>
      <c r="Q2" s="150"/>
    </row>
    <row r="3" spans="1:23" ht="15.75" thickBot="1" x14ac:dyDescent="0.3">
      <c r="A3" s="22"/>
      <c r="B3" s="22"/>
      <c r="C3" s="16"/>
      <c r="D3" s="16"/>
      <c r="E3" s="34">
        <v>2015</v>
      </c>
      <c r="F3" s="16"/>
      <c r="G3" s="34">
        <v>2016</v>
      </c>
      <c r="H3" s="16"/>
      <c r="I3" s="209" t="s">
        <v>182</v>
      </c>
      <c r="J3" s="16"/>
      <c r="K3" s="34">
        <v>2018</v>
      </c>
      <c r="L3" s="16"/>
      <c r="M3" s="34">
        <v>2019</v>
      </c>
      <c r="N3" s="16"/>
      <c r="O3" s="34">
        <v>2020</v>
      </c>
      <c r="P3" s="16"/>
      <c r="Q3" s="34">
        <v>2021</v>
      </c>
      <c r="R3" s="16"/>
      <c r="S3" s="34">
        <v>2022</v>
      </c>
      <c r="T3" s="16"/>
      <c r="U3" s="34">
        <v>2023</v>
      </c>
      <c r="V3" s="16"/>
      <c r="W3" s="34">
        <v>2024</v>
      </c>
    </row>
    <row r="4" spans="1:23" x14ac:dyDescent="0.25">
      <c r="A4" s="22"/>
      <c r="B4" s="22"/>
      <c r="C4" s="16"/>
      <c r="D4" s="16"/>
      <c r="E4" s="16"/>
      <c r="F4" s="16"/>
      <c r="G4" s="16"/>
      <c r="H4" s="16"/>
      <c r="I4" s="16"/>
      <c r="J4" s="16"/>
      <c r="K4" s="16"/>
      <c r="L4" s="16"/>
      <c r="M4" s="16"/>
      <c r="N4" s="16"/>
      <c r="O4" s="16"/>
      <c r="P4" s="16"/>
      <c r="Q4" s="16"/>
      <c r="R4" s="16"/>
      <c r="S4" s="16"/>
      <c r="T4" s="16"/>
      <c r="U4" s="16"/>
      <c r="V4" s="16"/>
      <c r="W4" s="16"/>
    </row>
    <row r="5" spans="1:23" ht="14.85" customHeight="1" x14ac:dyDescent="0.25">
      <c r="A5" s="158" t="s">
        <v>183</v>
      </c>
      <c r="B5" s="159"/>
      <c r="C5" s="15"/>
      <c r="D5" s="15"/>
      <c r="E5" s="160"/>
      <c r="F5" s="15"/>
      <c r="G5" s="160"/>
      <c r="H5" s="15"/>
      <c r="I5" s="160"/>
      <c r="J5" s="15"/>
      <c r="K5" s="160"/>
      <c r="L5" s="15"/>
      <c r="M5" s="160"/>
      <c r="N5" s="15"/>
      <c r="O5" s="160"/>
      <c r="P5" s="15"/>
      <c r="Q5" s="160"/>
      <c r="R5" s="15"/>
      <c r="S5" s="160"/>
      <c r="T5" s="15"/>
      <c r="U5" s="160"/>
      <c r="V5" s="15"/>
      <c r="W5" s="160"/>
    </row>
    <row r="6" spans="1:23" ht="14.85" customHeight="1" x14ac:dyDescent="0.25">
      <c r="A6" s="14"/>
      <c r="B6" s="30"/>
      <c r="C6" s="15"/>
      <c r="D6" s="15"/>
      <c r="E6" s="23"/>
      <c r="F6" s="15"/>
      <c r="G6" s="23"/>
      <c r="H6" s="15"/>
      <c r="I6" s="23"/>
      <c r="J6" s="15"/>
      <c r="K6" s="23"/>
      <c r="L6" s="15"/>
      <c r="M6" s="23"/>
      <c r="N6" s="15"/>
      <c r="O6" s="23"/>
      <c r="P6" s="15"/>
      <c r="Q6" s="23"/>
      <c r="R6" s="15"/>
      <c r="S6" s="23"/>
      <c r="T6" s="15"/>
      <c r="U6" s="23"/>
      <c r="V6" s="15"/>
      <c r="W6" s="23"/>
    </row>
    <row r="7" spans="1:23" ht="15" customHeight="1" x14ac:dyDescent="0.25">
      <c r="A7" s="141" t="s">
        <v>184</v>
      </c>
      <c r="B7" s="141"/>
      <c r="C7" s="15"/>
      <c r="D7" s="146"/>
      <c r="E7" s="165">
        <v>1828683</v>
      </c>
      <c r="F7" s="148" t="s">
        <v>185</v>
      </c>
      <c r="G7" s="165">
        <v>1903259</v>
      </c>
      <c r="H7" s="148"/>
      <c r="I7" s="165">
        <v>1879840</v>
      </c>
      <c r="J7" s="148"/>
      <c r="K7" s="165">
        <v>1871386</v>
      </c>
      <c r="L7" s="148"/>
      <c r="M7" s="165">
        <v>1802073</v>
      </c>
      <c r="N7" s="148"/>
      <c r="O7" s="165">
        <v>1664265</v>
      </c>
      <c r="P7" s="148"/>
      <c r="Q7" s="165">
        <v>1581164</v>
      </c>
      <c r="R7" s="148"/>
      <c r="S7" s="165">
        <v>1717896</v>
      </c>
      <c r="T7" s="148"/>
      <c r="U7" s="165">
        <v>1960597</v>
      </c>
      <c r="V7" s="148"/>
      <c r="W7" s="165">
        <v>1692152</v>
      </c>
    </row>
    <row r="8" spans="1:23" ht="15" customHeight="1" x14ac:dyDescent="0.25">
      <c r="A8" s="141" t="s">
        <v>186</v>
      </c>
      <c r="B8" s="141"/>
      <c r="C8" s="15"/>
      <c r="D8" s="146"/>
      <c r="E8" s="165">
        <v>2023618</v>
      </c>
      <c r="F8" s="148"/>
      <c r="G8" s="165">
        <v>1927838</v>
      </c>
      <c r="H8" s="148"/>
      <c r="I8" s="165">
        <v>1966434</v>
      </c>
      <c r="J8" s="148"/>
      <c r="K8" s="165">
        <v>1955532</v>
      </c>
      <c r="L8" s="148"/>
      <c r="M8" s="165">
        <v>1969731</v>
      </c>
      <c r="N8" s="148"/>
      <c r="O8" s="165">
        <v>1662481</v>
      </c>
      <c r="P8" s="148"/>
      <c r="Q8" s="165">
        <v>1621468</v>
      </c>
      <c r="R8" s="148"/>
      <c r="S8" s="165">
        <v>1680728</v>
      </c>
      <c r="T8" s="148"/>
      <c r="U8" s="165">
        <v>1662785</v>
      </c>
      <c r="V8" s="148"/>
      <c r="W8" s="165">
        <v>1584083</v>
      </c>
    </row>
    <row r="9" spans="1:23" ht="15" customHeight="1" x14ac:dyDescent="0.25">
      <c r="A9" s="141" t="s">
        <v>187</v>
      </c>
      <c r="B9" s="141"/>
      <c r="C9" s="15"/>
      <c r="D9" s="146"/>
      <c r="E9" s="165">
        <v>55551</v>
      </c>
      <c r="F9" s="148"/>
      <c r="G9" s="165">
        <v>56978</v>
      </c>
      <c r="H9" s="148"/>
      <c r="I9" s="165">
        <v>56743</v>
      </c>
      <c r="J9" s="148"/>
      <c r="K9" s="165">
        <v>53320</v>
      </c>
      <c r="L9" s="148"/>
      <c r="M9" s="165">
        <v>51723</v>
      </c>
      <c r="N9" s="148"/>
      <c r="O9" s="165">
        <v>44827</v>
      </c>
      <c r="P9" s="148"/>
      <c r="Q9" s="165">
        <v>59214</v>
      </c>
      <c r="R9" s="148"/>
      <c r="S9" s="165">
        <v>70295</v>
      </c>
      <c r="T9" s="148"/>
      <c r="U9" s="165">
        <v>55226</v>
      </c>
      <c r="V9" s="148"/>
      <c r="W9" s="165">
        <v>55956</v>
      </c>
    </row>
    <row r="10" spans="1:23" x14ac:dyDescent="0.25">
      <c r="A10" s="14"/>
      <c r="B10" s="30"/>
      <c r="C10" s="15"/>
      <c r="D10" s="146"/>
      <c r="E10" s="152"/>
      <c r="F10" s="148"/>
      <c r="G10" s="152"/>
      <c r="H10" s="148"/>
      <c r="I10" s="152"/>
      <c r="J10" s="148"/>
      <c r="K10" s="152"/>
      <c r="L10" s="148"/>
      <c r="M10" s="152"/>
      <c r="N10" s="148"/>
      <c r="O10" s="153"/>
      <c r="P10" s="148"/>
      <c r="Q10" s="153"/>
      <c r="R10" s="148"/>
      <c r="S10" s="153"/>
      <c r="T10" s="148"/>
      <c r="U10" s="153"/>
      <c r="V10" s="148"/>
      <c r="W10" s="153"/>
    </row>
    <row r="11" spans="1:23" ht="14.85" customHeight="1" x14ac:dyDescent="0.25">
      <c r="A11" s="158" t="s">
        <v>188</v>
      </c>
      <c r="B11" s="159"/>
      <c r="C11" s="15"/>
      <c r="D11" s="15"/>
      <c r="E11" s="160"/>
      <c r="F11" s="15"/>
      <c r="G11" s="160"/>
      <c r="H11" s="15"/>
      <c r="I11" s="160"/>
      <c r="J11" s="15"/>
      <c r="K11" s="160"/>
      <c r="L11" s="15"/>
      <c r="M11" s="160"/>
      <c r="N11" s="15"/>
      <c r="O11" s="160"/>
      <c r="P11" s="15"/>
      <c r="Q11" s="160"/>
      <c r="R11" s="15"/>
      <c r="S11" s="160"/>
      <c r="T11" s="15"/>
      <c r="U11" s="160"/>
      <c r="V11" s="15"/>
      <c r="W11" s="160"/>
    </row>
    <row r="12" spans="1:23" ht="14.25" customHeight="1" x14ac:dyDescent="0.25">
      <c r="A12" s="14"/>
      <c r="B12" s="30"/>
      <c r="C12" s="15"/>
      <c r="D12" s="146"/>
      <c r="E12" s="152"/>
      <c r="F12" s="148"/>
      <c r="G12" s="152"/>
      <c r="H12" s="148"/>
      <c r="I12" s="152"/>
      <c r="J12" s="148"/>
      <c r="K12" s="152"/>
      <c r="L12" s="148"/>
      <c r="M12" s="152"/>
      <c r="N12" s="148"/>
      <c r="O12" s="153"/>
      <c r="P12" s="148"/>
      <c r="Q12" s="153"/>
      <c r="R12" s="148"/>
      <c r="S12" s="153"/>
      <c r="T12" s="148"/>
      <c r="U12" s="153"/>
      <c r="V12" s="148"/>
      <c r="W12" s="153"/>
    </row>
    <row r="13" spans="1:23" ht="15" customHeight="1" x14ac:dyDescent="0.25">
      <c r="A13" s="141" t="s">
        <v>189</v>
      </c>
      <c r="B13" s="141"/>
      <c r="C13" s="15"/>
      <c r="D13" s="146"/>
      <c r="E13" s="165">
        <v>2024881</v>
      </c>
      <c r="F13" s="148"/>
      <c r="G13" s="165">
        <v>2088187</v>
      </c>
      <c r="H13" s="148"/>
      <c r="I13" s="165">
        <v>2105084</v>
      </c>
      <c r="J13" s="148"/>
      <c r="K13" s="165">
        <v>2081418</v>
      </c>
      <c r="L13" s="148"/>
      <c r="M13" s="165">
        <v>1853833</v>
      </c>
      <c r="N13" s="148"/>
      <c r="O13" s="165">
        <v>1700258</v>
      </c>
      <c r="P13" s="148"/>
      <c r="Q13" s="165">
        <v>1688978</v>
      </c>
      <c r="R13" s="148"/>
      <c r="S13" s="165">
        <v>1638638</v>
      </c>
      <c r="T13" s="148"/>
      <c r="U13" s="165">
        <v>1918912</v>
      </c>
      <c r="V13" s="148"/>
      <c r="W13" s="165">
        <v>1692548</v>
      </c>
    </row>
    <row r="14" spans="1:23" ht="15" customHeight="1" x14ac:dyDescent="0.25">
      <c r="A14" s="48" t="s">
        <v>190</v>
      </c>
      <c r="B14" s="48" t="s">
        <v>20</v>
      </c>
      <c r="C14" s="15"/>
      <c r="D14" s="146"/>
      <c r="E14" s="164">
        <v>1803246</v>
      </c>
      <c r="F14" s="148"/>
      <c r="G14" s="164">
        <v>1867738</v>
      </c>
      <c r="H14" s="148"/>
      <c r="I14" s="164">
        <v>1878105</v>
      </c>
      <c r="J14" s="148"/>
      <c r="K14" s="164">
        <v>1812485</v>
      </c>
      <c r="L14" s="148"/>
      <c r="M14" s="164">
        <v>1845573</v>
      </c>
      <c r="N14" s="148"/>
      <c r="O14" s="164">
        <v>1692773</v>
      </c>
      <c r="P14" s="148"/>
      <c r="Q14" s="164">
        <v>1680512</v>
      </c>
      <c r="R14" s="148"/>
      <c r="S14" s="164">
        <v>1614231</v>
      </c>
      <c r="T14" s="148"/>
      <c r="U14" s="164">
        <v>1895240</v>
      </c>
      <c r="V14" s="148"/>
      <c r="W14" s="164">
        <v>1671218</v>
      </c>
    </row>
    <row r="15" spans="1:23" ht="15" customHeight="1" x14ac:dyDescent="0.25">
      <c r="A15" s="48" t="s">
        <v>191</v>
      </c>
      <c r="B15" s="48" t="s">
        <v>20</v>
      </c>
      <c r="C15" s="15"/>
      <c r="D15" s="146"/>
      <c r="E15" s="164" t="s">
        <v>62</v>
      </c>
      <c r="F15" s="148"/>
      <c r="G15" s="164" t="s">
        <v>62</v>
      </c>
      <c r="H15" s="148"/>
      <c r="I15" s="164" t="s">
        <v>62</v>
      </c>
      <c r="J15" s="148"/>
      <c r="K15" s="164" t="s">
        <v>62</v>
      </c>
      <c r="L15" s="148"/>
      <c r="M15" s="164" t="s">
        <v>62</v>
      </c>
      <c r="N15" s="148"/>
      <c r="O15" s="164" t="s">
        <v>62</v>
      </c>
      <c r="P15" s="148"/>
      <c r="Q15" s="164" t="s">
        <v>62</v>
      </c>
      <c r="R15" s="148"/>
      <c r="S15" s="164">
        <v>16385</v>
      </c>
      <c r="T15" s="148"/>
      <c r="U15" s="164">
        <v>13560</v>
      </c>
      <c r="V15" s="148"/>
      <c r="W15" s="164">
        <v>10643</v>
      </c>
    </row>
    <row r="16" spans="1:23" ht="15" customHeight="1" x14ac:dyDescent="0.25">
      <c r="A16" s="141" t="s">
        <v>52</v>
      </c>
      <c r="B16" s="141" t="s">
        <v>20</v>
      </c>
      <c r="C16" s="15"/>
      <c r="D16" s="146"/>
      <c r="E16" s="165">
        <v>3245</v>
      </c>
      <c r="F16" s="148"/>
      <c r="G16" s="165">
        <v>3457</v>
      </c>
      <c r="H16" s="148"/>
      <c r="I16" s="165">
        <v>3815</v>
      </c>
      <c r="J16" s="148"/>
      <c r="K16" s="165">
        <v>5750</v>
      </c>
      <c r="L16" s="148"/>
      <c r="M16" s="165">
        <v>8205</v>
      </c>
      <c r="N16" s="148"/>
      <c r="O16" s="165">
        <v>7430</v>
      </c>
      <c r="P16" s="148"/>
      <c r="Q16" s="165">
        <v>8405</v>
      </c>
      <c r="R16" s="148"/>
      <c r="S16" s="165">
        <v>9233</v>
      </c>
      <c r="T16" s="148"/>
      <c r="U16" s="165">
        <v>10112</v>
      </c>
      <c r="V16" s="148"/>
      <c r="W16" s="165">
        <v>10687</v>
      </c>
    </row>
    <row r="17" spans="1:24" ht="15" customHeight="1" x14ac:dyDescent="0.25">
      <c r="A17" s="141" t="s">
        <v>192</v>
      </c>
      <c r="B17" s="141" t="s">
        <v>20</v>
      </c>
      <c r="C17" s="15"/>
      <c r="D17" s="146"/>
      <c r="E17" s="165">
        <v>218390</v>
      </c>
      <c r="F17" s="148"/>
      <c r="G17" s="165">
        <v>216992</v>
      </c>
      <c r="H17" s="148"/>
      <c r="I17" s="165">
        <v>223164</v>
      </c>
      <c r="J17" s="148"/>
      <c r="K17" s="165">
        <v>263183</v>
      </c>
      <c r="L17" s="148"/>
      <c r="M17" s="165">
        <v>55</v>
      </c>
      <c r="N17" s="148"/>
      <c r="O17" s="165">
        <v>55</v>
      </c>
      <c r="P17" s="148"/>
      <c r="Q17" s="165">
        <v>61</v>
      </c>
      <c r="R17" s="148"/>
      <c r="S17" s="165" t="s">
        <v>179</v>
      </c>
      <c r="T17" s="148"/>
      <c r="U17" s="165" t="s">
        <v>62</v>
      </c>
      <c r="V17" s="148"/>
      <c r="W17" s="165" t="s">
        <v>62</v>
      </c>
    </row>
    <row r="18" spans="1:24" ht="15" customHeight="1" x14ac:dyDescent="0.25">
      <c r="A18" s="30"/>
      <c r="B18" s="30"/>
      <c r="C18" s="15"/>
      <c r="D18" s="146"/>
      <c r="E18" s="151"/>
      <c r="F18" s="148"/>
      <c r="G18" s="151"/>
      <c r="H18" s="148"/>
      <c r="I18" s="151"/>
      <c r="J18" s="148"/>
      <c r="K18" s="151"/>
      <c r="L18" s="148"/>
      <c r="M18" s="151"/>
      <c r="N18" s="148"/>
      <c r="O18" s="151"/>
      <c r="P18" s="148"/>
      <c r="Q18" s="151"/>
      <c r="R18" s="148"/>
      <c r="S18" s="151"/>
      <c r="T18" s="148"/>
      <c r="U18" s="151"/>
      <c r="V18" s="148"/>
      <c r="W18" s="151"/>
    </row>
    <row r="19" spans="1:24" ht="15" customHeight="1" x14ac:dyDescent="0.25">
      <c r="A19" s="141" t="s">
        <v>59</v>
      </c>
      <c r="B19" s="141" t="s">
        <v>33</v>
      </c>
      <c r="C19" s="15"/>
      <c r="D19" s="146"/>
      <c r="E19" s="165">
        <v>54809</v>
      </c>
      <c r="F19" s="148"/>
      <c r="G19" s="165">
        <v>55451</v>
      </c>
      <c r="H19" s="148"/>
      <c r="I19" s="165">
        <v>55871</v>
      </c>
      <c r="J19" s="148"/>
      <c r="K19" s="165">
        <v>53004</v>
      </c>
      <c r="L19" s="148"/>
      <c r="M19" s="165">
        <v>53183</v>
      </c>
      <c r="N19" s="148"/>
      <c r="O19" s="165">
        <v>48042</v>
      </c>
      <c r="P19" s="148"/>
      <c r="Q19" s="165">
        <v>59447</v>
      </c>
      <c r="R19" s="148"/>
      <c r="S19" s="165">
        <v>61562</v>
      </c>
      <c r="T19" s="148"/>
      <c r="U19" s="165">
        <v>58224</v>
      </c>
      <c r="V19" s="148"/>
      <c r="W19" s="165">
        <v>54495</v>
      </c>
    </row>
    <row r="20" spans="1:24" x14ac:dyDescent="0.25">
      <c r="A20" s="14"/>
      <c r="B20" s="30"/>
      <c r="C20" s="15"/>
      <c r="D20" s="146"/>
      <c r="E20" s="152"/>
      <c r="F20" s="148"/>
      <c r="G20" s="152"/>
      <c r="H20" s="148"/>
      <c r="I20" s="152"/>
      <c r="J20" s="148"/>
      <c r="K20" s="152"/>
      <c r="L20" s="148"/>
      <c r="M20" s="152"/>
      <c r="N20" s="148"/>
      <c r="O20" s="152"/>
      <c r="P20" s="148"/>
      <c r="Q20" s="152"/>
      <c r="R20" s="148"/>
      <c r="S20" s="152"/>
      <c r="T20" s="148"/>
      <c r="U20" s="152"/>
      <c r="V20" s="148"/>
      <c r="W20" s="152"/>
    </row>
    <row r="21" spans="1:24" ht="15" customHeight="1" x14ac:dyDescent="0.25">
      <c r="A21" s="161" t="s">
        <v>8</v>
      </c>
      <c r="B21" s="162" t="s">
        <v>180</v>
      </c>
      <c r="C21" s="15"/>
      <c r="D21" s="146"/>
      <c r="E21" s="163">
        <v>82838</v>
      </c>
      <c r="F21" s="148"/>
      <c r="G21" s="163">
        <v>87112</v>
      </c>
      <c r="H21" s="148"/>
      <c r="I21" s="163">
        <v>90402</v>
      </c>
      <c r="J21" s="148"/>
      <c r="K21" s="163">
        <v>91477</v>
      </c>
      <c r="L21" s="148"/>
      <c r="M21" s="163">
        <v>90783</v>
      </c>
      <c r="N21" s="148"/>
      <c r="O21" s="163">
        <v>87996</v>
      </c>
      <c r="P21" s="148"/>
      <c r="Q21" s="163">
        <v>85750</v>
      </c>
      <c r="R21" s="148"/>
      <c r="S21" s="163">
        <v>87995</v>
      </c>
      <c r="T21" s="148"/>
      <c r="U21" s="163">
        <v>87737</v>
      </c>
      <c r="V21" s="148"/>
      <c r="W21" s="163">
        <v>88285</v>
      </c>
    </row>
    <row r="22" spans="1:24" x14ac:dyDescent="0.25">
      <c r="A22" s="14"/>
      <c r="B22" s="30"/>
      <c r="C22" s="15"/>
      <c r="D22" s="146"/>
      <c r="E22" s="152"/>
      <c r="F22" s="148"/>
      <c r="G22" s="152"/>
      <c r="H22" s="148"/>
      <c r="I22" s="152"/>
      <c r="J22" s="148"/>
      <c r="K22" s="152"/>
      <c r="L22" s="148"/>
      <c r="M22" s="152"/>
      <c r="N22" s="148"/>
      <c r="O22" s="152"/>
      <c r="P22" s="148"/>
      <c r="Q22" s="152"/>
      <c r="R22" s="148"/>
      <c r="S22" s="152"/>
      <c r="T22" s="148"/>
      <c r="U22" s="152"/>
      <c r="V22" s="148"/>
      <c r="W22" s="152"/>
    </row>
    <row r="23" spans="1:24" ht="14.85" customHeight="1" x14ac:dyDescent="0.25">
      <c r="A23" s="158" t="s">
        <v>193</v>
      </c>
      <c r="B23" s="159"/>
      <c r="C23" s="15"/>
      <c r="D23" s="15"/>
      <c r="E23" s="160"/>
      <c r="F23" s="15"/>
      <c r="G23" s="160"/>
      <c r="H23" s="15"/>
      <c r="I23" s="160"/>
      <c r="J23" s="15"/>
      <c r="K23" s="160"/>
      <c r="L23" s="15"/>
      <c r="M23" s="160"/>
      <c r="N23" s="15"/>
      <c r="O23" s="160"/>
      <c r="P23" s="15"/>
      <c r="Q23" s="160"/>
      <c r="R23" s="15"/>
      <c r="S23" s="160"/>
      <c r="T23" s="15"/>
      <c r="U23" s="160"/>
      <c r="V23" s="15"/>
      <c r="W23" s="160"/>
    </row>
    <row r="24" spans="1:24" ht="15" customHeight="1" x14ac:dyDescent="0.25">
      <c r="A24" s="141" t="s">
        <v>21</v>
      </c>
      <c r="B24" s="141" t="s">
        <v>22</v>
      </c>
      <c r="C24" s="15"/>
      <c r="D24" s="146"/>
      <c r="E24" s="165">
        <v>58420</v>
      </c>
      <c r="F24" s="148"/>
      <c r="G24" s="165">
        <v>59317</v>
      </c>
      <c r="H24" s="148"/>
      <c r="I24" s="165">
        <v>59789</v>
      </c>
      <c r="J24" s="148"/>
      <c r="K24" s="165">
        <v>59248</v>
      </c>
      <c r="L24" s="148"/>
      <c r="M24" s="165">
        <v>55680</v>
      </c>
      <c r="N24" s="148"/>
      <c r="O24" s="165">
        <v>49973</v>
      </c>
      <c r="P24" s="148"/>
      <c r="Q24" s="165">
        <v>53068</v>
      </c>
      <c r="R24" s="148"/>
      <c r="S24" s="165">
        <v>61753</v>
      </c>
      <c r="T24" s="148"/>
      <c r="U24" s="165">
        <v>69865</v>
      </c>
      <c r="V24" s="148"/>
      <c r="W24" s="165">
        <v>64532</v>
      </c>
    </row>
    <row r="25" spans="1:24" ht="15" customHeight="1" x14ac:dyDescent="0.25">
      <c r="A25" s="141" t="s">
        <v>23</v>
      </c>
      <c r="B25" s="141" t="s">
        <v>22</v>
      </c>
      <c r="C25" s="15"/>
      <c r="D25" s="146"/>
      <c r="E25" s="165">
        <v>4836</v>
      </c>
      <c r="F25" s="148"/>
      <c r="G25" s="165">
        <v>3052</v>
      </c>
      <c r="H25" s="148"/>
      <c r="I25" s="165">
        <v>4671</v>
      </c>
      <c r="J25" s="148"/>
      <c r="K25" s="165">
        <v>3529</v>
      </c>
      <c r="L25" s="148"/>
      <c r="M25" s="165">
        <v>4509</v>
      </c>
      <c r="N25" s="148"/>
      <c r="O25" s="165">
        <v>2569</v>
      </c>
      <c r="P25" s="148"/>
      <c r="Q25" s="165">
        <v>5498</v>
      </c>
      <c r="R25" s="148"/>
      <c r="S25" s="165">
        <v>7550</v>
      </c>
      <c r="T25" s="148"/>
      <c r="U25" s="165">
        <v>6280</v>
      </c>
      <c r="V25" s="148"/>
      <c r="W25" s="165">
        <v>3903</v>
      </c>
      <c r="X25" s="435"/>
    </row>
    <row r="26" spans="1:24" ht="15" customHeight="1" x14ac:dyDescent="0.25">
      <c r="A26" s="141" t="s">
        <v>109</v>
      </c>
      <c r="B26" s="141" t="s">
        <v>22</v>
      </c>
      <c r="C26" s="15"/>
      <c r="D26" s="146"/>
      <c r="E26" s="165">
        <v>5284</v>
      </c>
      <c r="F26" s="148"/>
      <c r="G26" s="165">
        <v>3047</v>
      </c>
      <c r="H26" s="148"/>
      <c r="I26" s="165">
        <v>4717</v>
      </c>
      <c r="J26" s="148"/>
      <c r="K26" s="165">
        <v>4361</v>
      </c>
      <c r="L26" s="148"/>
      <c r="M26" s="165">
        <v>5223</v>
      </c>
      <c r="N26" s="148"/>
      <c r="O26" s="165">
        <v>4187</v>
      </c>
      <c r="P26" s="148"/>
      <c r="Q26" s="165">
        <v>6929</v>
      </c>
      <c r="R26" s="148"/>
      <c r="S26" s="165">
        <v>9072</v>
      </c>
      <c r="T26" s="148"/>
      <c r="U26" s="165">
        <v>7703</v>
      </c>
      <c r="V26" s="148"/>
      <c r="W26" s="165">
        <v>5000</v>
      </c>
      <c r="X26" s="435"/>
    </row>
    <row r="27" spans="1:24" ht="15" customHeight="1" x14ac:dyDescent="0.25">
      <c r="A27" s="141" t="s">
        <v>112</v>
      </c>
      <c r="B27" s="141" t="s">
        <v>22</v>
      </c>
      <c r="C27" s="15"/>
      <c r="D27" s="146"/>
      <c r="E27" s="165">
        <v>4297</v>
      </c>
      <c r="F27" s="148"/>
      <c r="G27" s="165">
        <v>2066</v>
      </c>
      <c r="H27" s="148"/>
      <c r="I27" s="165">
        <v>3432</v>
      </c>
      <c r="J27" s="148"/>
      <c r="K27" s="165">
        <v>3463</v>
      </c>
      <c r="L27" s="148"/>
      <c r="M27" s="165">
        <v>3943</v>
      </c>
      <c r="N27" s="148"/>
      <c r="O27" s="165">
        <v>3774</v>
      </c>
      <c r="P27" s="148"/>
      <c r="Q27" s="165">
        <v>5649</v>
      </c>
      <c r="R27" s="148"/>
      <c r="S27" s="165">
        <v>7116</v>
      </c>
      <c r="T27" s="148"/>
      <c r="U27" s="165">
        <v>6260</v>
      </c>
      <c r="V27" s="148"/>
      <c r="W27" s="165">
        <v>4189</v>
      </c>
      <c r="X27" s="435"/>
    </row>
    <row r="28" spans="1:24" x14ac:dyDescent="0.25">
      <c r="A28" s="14"/>
      <c r="B28" s="14"/>
      <c r="C28" s="14"/>
      <c r="D28" s="14"/>
      <c r="E28" s="14"/>
      <c r="F28" s="14"/>
      <c r="G28" s="14"/>
      <c r="H28" s="14"/>
      <c r="I28" s="14"/>
      <c r="J28" s="14"/>
      <c r="K28" s="14"/>
      <c r="L28" s="14"/>
      <c r="M28" s="14"/>
      <c r="N28" s="14"/>
      <c r="O28" s="14"/>
      <c r="P28" s="14"/>
      <c r="Q28" s="14"/>
      <c r="R28" s="14"/>
      <c r="S28" s="14"/>
      <c r="T28" s="14"/>
      <c r="U28" s="14"/>
      <c r="V28" s="14"/>
      <c r="W28" s="14"/>
    </row>
    <row r="29" spans="1:24" ht="14.85" customHeight="1" x14ac:dyDescent="0.25">
      <c r="A29" s="158" t="s">
        <v>194</v>
      </c>
      <c r="B29" s="159"/>
      <c r="C29" s="15"/>
      <c r="D29" s="15"/>
      <c r="E29" s="160"/>
      <c r="F29" s="15"/>
      <c r="G29" s="160"/>
      <c r="H29" s="15"/>
      <c r="I29" s="160"/>
      <c r="J29" s="15"/>
      <c r="K29" s="160"/>
      <c r="L29" s="15"/>
      <c r="M29" s="160"/>
      <c r="N29" s="15"/>
      <c r="O29" s="160"/>
      <c r="P29" s="15"/>
      <c r="Q29" s="160"/>
      <c r="R29" s="15"/>
      <c r="S29" s="160"/>
      <c r="T29" s="15"/>
      <c r="U29" s="160"/>
      <c r="V29" s="15"/>
      <c r="W29" s="160"/>
    </row>
    <row r="30" spans="1:24" ht="15" customHeight="1" x14ac:dyDescent="0.25">
      <c r="A30" s="141" t="s">
        <v>117</v>
      </c>
      <c r="B30" s="141" t="s">
        <v>22</v>
      </c>
      <c r="C30" s="15"/>
      <c r="D30" s="146"/>
      <c r="E30" s="165">
        <v>25963</v>
      </c>
      <c r="F30" s="148"/>
      <c r="G30" s="165">
        <v>28599</v>
      </c>
      <c r="H30" s="148"/>
      <c r="I30" s="165">
        <v>29469</v>
      </c>
      <c r="J30" s="148"/>
      <c r="K30" s="165">
        <v>32393</v>
      </c>
      <c r="L30" s="148"/>
      <c r="M30" s="165">
        <v>34211</v>
      </c>
      <c r="N30" s="148"/>
      <c r="O30" s="165">
        <v>32443</v>
      </c>
      <c r="P30" s="148"/>
      <c r="Q30" s="165">
        <v>31754</v>
      </c>
      <c r="R30" s="148"/>
      <c r="S30" s="165">
        <v>32675</v>
      </c>
      <c r="T30" s="148"/>
      <c r="U30" s="165">
        <v>35230</v>
      </c>
      <c r="V30" s="148"/>
      <c r="W30" s="165">
        <v>35318</v>
      </c>
    </row>
    <row r="31" spans="1:24" ht="15" customHeight="1" x14ac:dyDescent="0.25">
      <c r="A31" s="141" t="s">
        <v>127</v>
      </c>
      <c r="B31" s="141" t="s">
        <v>22</v>
      </c>
      <c r="C31" s="15"/>
      <c r="D31" s="146"/>
      <c r="E31" s="165">
        <v>30800</v>
      </c>
      <c r="F31" s="148"/>
      <c r="G31" s="165">
        <v>32403</v>
      </c>
      <c r="H31" s="148"/>
      <c r="I31" s="165">
        <v>33846</v>
      </c>
      <c r="J31" s="148"/>
      <c r="K31" s="165">
        <v>33205</v>
      </c>
      <c r="L31" s="148"/>
      <c r="M31" s="165">
        <v>34422</v>
      </c>
      <c r="N31" s="148"/>
      <c r="O31" s="165">
        <v>34785</v>
      </c>
      <c r="P31" s="148"/>
      <c r="Q31" s="165">
        <v>33445</v>
      </c>
      <c r="R31" s="148"/>
      <c r="S31" s="165">
        <v>38119</v>
      </c>
      <c r="T31" s="148"/>
      <c r="U31" s="165">
        <v>38199</v>
      </c>
      <c r="V31" s="148"/>
      <c r="W31" s="165">
        <v>37779</v>
      </c>
    </row>
    <row r="32" spans="1:24" ht="15" customHeight="1" x14ac:dyDescent="0.25">
      <c r="A32" s="141" t="s">
        <v>135</v>
      </c>
      <c r="B32" s="141" t="s">
        <v>22</v>
      </c>
      <c r="C32" s="15"/>
      <c r="D32" s="146"/>
      <c r="E32" s="165">
        <v>21779</v>
      </c>
      <c r="F32" s="148"/>
      <c r="G32" s="165">
        <v>25321</v>
      </c>
      <c r="H32" s="148"/>
      <c r="I32" s="165">
        <v>28171</v>
      </c>
      <c r="J32" s="148"/>
      <c r="K32" s="165">
        <v>29698</v>
      </c>
      <c r="L32" s="148"/>
      <c r="M32" s="165">
        <v>28395</v>
      </c>
      <c r="N32" s="148"/>
      <c r="O32" s="165">
        <v>24253</v>
      </c>
      <c r="P32" s="148"/>
      <c r="Q32" s="165">
        <v>26012</v>
      </c>
      <c r="R32" s="148"/>
      <c r="S32" s="165">
        <v>31582</v>
      </c>
      <c r="T32" s="148"/>
      <c r="U32" s="165">
        <v>33839</v>
      </c>
      <c r="V32" s="148"/>
      <c r="W32" s="165">
        <v>35882</v>
      </c>
    </row>
    <row r="33" spans="1:25" ht="15" customHeight="1" x14ac:dyDescent="0.25">
      <c r="A33" s="141" t="s">
        <v>195</v>
      </c>
      <c r="B33" s="141" t="s">
        <v>22</v>
      </c>
      <c r="C33" s="15"/>
      <c r="D33" s="146"/>
      <c r="E33" s="165">
        <v>34985</v>
      </c>
      <c r="F33" s="148"/>
      <c r="G33" s="165">
        <v>35685</v>
      </c>
      <c r="H33" s="148"/>
      <c r="I33" s="165">
        <v>35509</v>
      </c>
      <c r="J33" s="148"/>
      <c r="K33" s="165">
        <v>35900</v>
      </c>
      <c r="L33" s="148"/>
      <c r="M33" s="165">
        <v>38431</v>
      </c>
      <c r="N33" s="148"/>
      <c r="O33" s="165">
        <v>42975</v>
      </c>
      <c r="P33" s="148"/>
      <c r="Q33" s="165">
        <v>39548</v>
      </c>
      <c r="R33" s="148"/>
      <c r="S33" s="165">
        <v>39230</v>
      </c>
      <c r="T33" s="148"/>
      <c r="U33" s="165">
        <v>39608</v>
      </c>
      <c r="V33" s="148"/>
      <c r="W33" s="165">
        <v>37215</v>
      </c>
    </row>
    <row r="34" spans="1:25" ht="15" customHeight="1" x14ac:dyDescent="0.25">
      <c r="A34" s="141" t="s">
        <v>196</v>
      </c>
      <c r="B34" s="141" t="s">
        <v>22</v>
      </c>
      <c r="C34" s="15"/>
      <c r="D34" s="146"/>
      <c r="E34" s="165">
        <v>56763</v>
      </c>
      <c r="F34" s="148"/>
      <c r="G34" s="165">
        <v>61090</v>
      </c>
      <c r="H34" s="148"/>
      <c r="I34" s="165">
        <v>63680</v>
      </c>
      <c r="J34" s="148"/>
      <c r="K34" s="165">
        <v>65598</v>
      </c>
      <c r="L34" s="148"/>
      <c r="M34" s="165">
        <v>66878</v>
      </c>
      <c r="N34" s="148"/>
      <c r="O34" s="165">
        <v>67229</v>
      </c>
      <c r="P34" s="148"/>
      <c r="Q34" s="165">
        <v>66124</v>
      </c>
      <c r="R34" s="148"/>
      <c r="S34" s="165">
        <v>70812</v>
      </c>
      <c r="T34" s="148"/>
      <c r="U34" s="165">
        <v>73447</v>
      </c>
      <c r="V34" s="148"/>
      <c r="W34" s="165">
        <v>73097</v>
      </c>
      <c r="Y34" s="230"/>
    </row>
    <row r="35" spans="1:25" x14ac:dyDescent="0.25">
      <c r="A35" s="14"/>
      <c r="B35" s="24"/>
      <c r="C35" s="15"/>
      <c r="D35" s="146"/>
      <c r="E35" s="154"/>
      <c r="F35" s="148"/>
      <c r="G35" s="154"/>
      <c r="H35" s="148"/>
      <c r="I35" s="154"/>
      <c r="J35" s="148"/>
      <c r="K35" s="154"/>
      <c r="L35" s="148"/>
      <c r="M35" s="155"/>
      <c r="N35" s="148"/>
      <c r="O35" s="155"/>
      <c r="P35" s="148"/>
      <c r="Q35" s="155"/>
      <c r="R35" s="148"/>
      <c r="S35" s="155"/>
      <c r="T35" s="148"/>
      <c r="U35" s="155"/>
      <c r="V35" s="148"/>
      <c r="W35" s="155"/>
    </row>
    <row r="36" spans="1:25" ht="14.85" customHeight="1" x14ac:dyDescent="0.25">
      <c r="A36" s="158" t="s">
        <v>197</v>
      </c>
      <c r="B36" s="159"/>
      <c r="C36" s="15"/>
      <c r="D36" s="15"/>
      <c r="E36" s="160"/>
      <c r="F36" s="15"/>
      <c r="G36" s="160"/>
      <c r="H36" s="15"/>
      <c r="I36" s="160"/>
      <c r="J36" s="15"/>
      <c r="K36" s="160"/>
      <c r="L36" s="15"/>
      <c r="M36" s="160"/>
      <c r="N36" s="15"/>
      <c r="O36" s="160"/>
      <c r="P36" s="15"/>
      <c r="Q36" s="160"/>
      <c r="R36" s="15"/>
      <c r="S36" s="160"/>
      <c r="T36" s="15"/>
      <c r="U36" s="160"/>
      <c r="V36" s="15"/>
      <c r="W36" s="160"/>
    </row>
    <row r="37" spans="1:25" ht="15" customHeight="1" x14ac:dyDescent="0.25">
      <c r="A37" s="141" t="s">
        <v>164</v>
      </c>
      <c r="B37" s="141" t="s">
        <v>22</v>
      </c>
      <c r="C37" s="15"/>
      <c r="D37" s="146"/>
      <c r="E37" s="165">
        <v>7203</v>
      </c>
      <c r="F37" s="148"/>
      <c r="G37" s="165">
        <v>7517</v>
      </c>
      <c r="H37" s="148"/>
      <c r="I37" s="165">
        <v>6173</v>
      </c>
      <c r="J37" s="148"/>
      <c r="K37" s="165">
        <v>7013</v>
      </c>
      <c r="L37" s="148"/>
      <c r="M37" s="165">
        <v>7479</v>
      </c>
      <c r="N37" s="148"/>
      <c r="O37" s="165">
        <v>6308</v>
      </c>
      <c r="P37" s="148"/>
      <c r="Q37" s="165">
        <v>11471</v>
      </c>
      <c r="R37" s="148"/>
      <c r="S37" s="165">
        <v>10028</v>
      </c>
      <c r="T37" s="148"/>
      <c r="U37" s="165">
        <v>11135</v>
      </c>
      <c r="V37" s="148"/>
      <c r="W37" s="165">
        <v>8674</v>
      </c>
    </row>
    <row r="38" spans="1:25" ht="15" customHeight="1" x14ac:dyDescent="0.25">
      <c r="A38" s="141" t="s">
        <v>198</v>
      </c>
      <c r="B38" s="141" t="s">
        <v>22</v>
      </c>
      <c r="C38" s="15"/>
      <c r="D38" s="146"/>
      <c r="E38" s="165">
        <v>5576</v>
      </c>
      <c r="F38" s="148"/>
      <c r="G38" s="165">
        <v>5423</v>
      </c>
      <c r="H38" s="148"/>
      <c r="I38" s="165">
        <v>1861</v>
      </c>
      <c r="J38" s="148"/>
      <c r="K38" s="165">
        <v>4871</v>
      </c>
      <c r="L38" s="148"/>
      <c r="M38" s="165">
        <v>4319</v>
      </c>
      <c r="N38" s="148"/>
      <c r="O38" s="165">
        <v>1720</v>
      </c>
      <c r="P38" s="148"/>
      <c r="Q38" s="165">
        <v>3714</v>
      </c>
      <c r="R38" s="148"/>
      <c r="S38" s="165">
        <v>5221</v>
      </c>
      <c r="T38" s="148"/>
      <c r="U38" s="165">
        <v>6395</v>
      </c>
      <c r="V38" s="148"/>
      <c r="W38" s="165">
        <v>5602</v>
      </c>
    </row>
    <row r="39" spans="1:25" ht="15" customHeight="1" x14ac:dyDescent="0.25">
      <c r="A39" s="141" t="s">
        <v>26</v>
      </c>
      <c r="B39" s="141" t="s">
        <v>22</v>
      </c>
      <c r="C39" s="15"/>
      <c r="D39" s="146"/>
      <c r="E39" s="165">
        <v>1627</v>
      </c>
      <c r="F39" s="148"/>
      <c r="G39" s="165">
        <v>2094</v>
      </c>
      <c r="H39" s="148"/>
      <c r="I39" s="165">
        <v>4312</v>
      </c>
      <c r="J39" s="148"/>
      <c r="K39" s="165">
        <v>2141</v>
      </c>
      <c r="L39" s="148"/>
      <c r="M39" s="165">
        <v>3160</v>
      </c>
      <c r="N39" s="148"/>
      <c r="O39" s="165">
        <v>4589</v>
      </c>
      <c r="P39" s="148"/>
      <c r="Q39" s="165">
        <v>7757</v>
      </c>
      <c r="R39" s="148"/>
      <c r="S39" s="165">
        <v>4808</v>
      </c>
      <c r="T39" s="148"/>
      <c r="U39" s="165">
        <v>4740</v>
      </c>
      <c r="V39" s="148"/>
      <c r="W39" s="165">
        <v>3072</v>
      </c>
    </row>
    <row r="40" spans="1:25" ht="15" customHeight="1" x14ac:dyDescent="0.25">
      <c r="A40" s="141" t="s">
        <v>199</v>
      </c>
      <c r="B40" s="141" t="s">
        <v>22</v>
      </c>
      <c r="C40" s="15"/>
      <c r="D40" s="146"/>
      <c r="E40" s="165">
        <v>16420</v>
      </c>
      <c r="F40" s="148"/>
      <c r="G40" s="165">
        <v>17232</v>
      </c>
      <c r="H40" s="148"/>
      <c r="I40" s="165">
        <v>20788</v>
      </c>
      <c r="J40" s="148"/>
      <c r="K40" s="165">
        <v>20442</v>
      </c>
      <c r="L40" s="148"/>
      <c r="M40" s="165">
        <v>21754</v>
      </c>
      <c r="N40" s="148"/>
      <c r="O40" s="165">
        <v>22377</v>
      </c>
      <c r="P40" s="148"/>
      <c r="Q40" s="165">
        <v>22674</v>
      </c>
      <c r="R40" s="148"/>
      <c r="S40" s="165">
        <v>22570</v>
      </c>
      <c r="T40" s="148"/>
      <c r="U40" s="165">
        <v>23554</v>
      </c>
      <c r="V40" s="148"/>
      <c r="W40" s="165">
        <v>22847</v>
      </c>
    </row>
    <row r="41" spans="1:25" x14ac:dyDescent="0.25">
      <c r="A41" s="14"/>
      <c r="B41" s="24"/>
      <c r="C41" s="15"/>
      <c r="D41" s="146"/>
      <c r="E41" s="154"/>
      <c r="F41" s="148"/>
      <c r="G41" s="154"/>
      <c r="H41" s="148"/>
      <c r="I41" s="154"/>
      <c r="J41" s="148"/>
      <c r="K41" s="24"/>
      <c r="L41" s="148"/>
      <c r="M41" s="24"/>
      <c r="N41" s="148"/>
      <c r="O41" s="24"/>
      <c r="P41" s="148"/>
      <c r="Q41" s="24"/>
      <c r="R41" s="148"/>
      <c r="S41" s="24"/>
      <c r="T41" s="148"/>
      <c r="U41" s="24"/>
      <c r="V41" s="148"/>
      <c r="W41" s="24"/>
    </row>
    <row r="42" spans="1:25" ht="14.85" customHeight="1" x14ac:dyDescent="0.25">
      <c r="A42" s="158" t="s">
        <v>200</v>
      </c>
      <c r="B42" s="159"/>
      <c r="C42" s="15"/>
      <c r="D42" s="15"/>
      <c r="E42" s="160"/>
      <c r="F42" s="15"/>
      <c r="G42" s="160"/>
      <c r="H42" s="15"/>
      <c r="I42" s="160"/>
      <c r="J42" s="15"/>
      <c r="K42" s="160"/>
      <c r="L42" s="15"/>
      <c r="M42" s="160"/>
      <c r="N42" s="15"/>
      <c r="O42" s="160"/>
      <c r="P42" s="15"/>
      <c r="Q42" s="160"/>
      <c r="R42" s="15"/>
      <c r="S42" s="160"/>
      <c r="T42" s="15"/>
      <c r="U42" s="160"/>
      <c r="V42" s="15"/>
      <c r="W42" s="160"/>
    </row>
    <row r="43" spans="1:25" ht="15" customHeight="1" x14ac:dyDescent="0.25">
      <c r="A43" s="141" t="s">
        <v>24</v>
      </c>
      <c r="B43" s="141" t="s">
        <v>25</v>
      </c>
      <c r="C43" s="15"/>
      <c r="D43" s="156"/>
      <c r="E43" s="166">
        <v>8.3000000000000007</v>
      </c>
      <c r="F43" s="148"/>
      <c r="G43" s="166">
        <v>5.0999999999999996</v>
      </c>
      <c r="H43" s="148"/>
      <c r="I43" s="166">
        <v>7.8</v>
      </c>
      <c r="J43" s="148"/>
      <c r="K43" s="166">
        <v>6</v>
      </c>
      <c r="L43" s="148"/>
      <c r="M43" s="166">
        <v>8.1</v>
      </c>
      <c r="N43" s="148"/>
      <c r="O43" s="166">
        <v>5.5</v>
      </c>
      <c r="P43" s="148"/>
      <c r="Q43" s="166">
        <v>10.4</v>
      </c>
      <c r="R43" s="148"/>
      <c r="S43" s="166">
        <v>12.2</v>
      </c>
      <c r="T43" s="148"/>
      <c r="U43" s="166">
        <v>9</v>
      </c>
      <c r="V43" s="148"/>
      <c r="W43" s="166">
        <v>6</v>
      </c>
      <c r="X43" s="435"/>
    </row>
    <row r="44" spans="1:25" ht="15" customHeight="1" x14ac:dyDescent="0.25">
      <c r="A44" s="141" t="s">
        <v>201</v>
      </c>
      <c r="B44" s="141" t="s">
        <v>25</v>
      </c>
      <c r="C44" s="15"/>
      <c r="D44" s="156"/>
      <c r="E44" s="166">
        <v>9</v>
      </c>
      <c r="F44" s="148"/>
      <c r="G44" s="166">
        <v>5.0999999999999996</v>
      </c>
      <c r="H44" s="148"/>
      <c r="I44" s="166">
        <v>7.9</v>
      </c>
      <c r="J44" s="148"/>
      <c r="K44" s="166">
        <v>7.4</v>
      </c>
      <c r="L44" s="148"/>
      <c r="M44" s="166">
        <v>9.4</v>
      </c>
      <c r="N44" s="148"/>
      <c r="O44" s="166">
        <v>8.4</v>
      </c>
      <c r="P44" s="148"/>
      <c r="Q44" s="166">
        <v>13.1</v>
      </c>
      <c r="R44" s="148"/>
      <c r="S44" s="166">
        <v>14.7</v>
      </c>
      <c r="T44" s="148"/>
      <c r="U44" s="166">
        <v>11</v>
      </c>
      <c r="V44" s="148"/>
      <c r="W44" s="166">
        <v>7.7</v>
      </c>
      <c r="X44" s="435"/>
    </row>
    <row r="45" spans="1:25" ht="15" customHeight="1" x14ac:dyDescent="0.25">
      <c r="A45" s="141" t="s">
        <v>262</v>
      </c>
      <c r="B45" s="141" t="s">
        <v>25</v>
      </c>
      <c r="C45" s="15"/>
      <c r="D45" s="156"/>
      <c r="E45" s="166">
        <v>6</v>
      </c>
      <c r="F45" s="148"/>
      <c r="G45" s="166">
        <v>5.7</v>
      </c>
      <c r="H45" s="148"/>
      <c r="I45" s="166">
        <v>6.5</v>
      </c>
      <c r="J45" s="148"/>
      <c r="K45" s="166">
        <v>5.9</v>
      </c>
      <c r="L45" s="148"/>
      <c r="M45" s="166">
        <v>4.9000000000000004</v>
      </c>
      <c r="N45" s="148"/>
      <c r="O45" s="166">
        <v>3.8</v>
      </c>
      <c r="P45" s="148"/>
      <c r="Q45" s="166">
        <v>3.8</v>
      </c>
      <c r="R45" s="148"/>
      <c r="S45" s="166">
        <v>4.2</v>
      </c>
      <c r="T45" s="148"/>
      <c r="U45" s="166">
        <v>4.7</v>
      </c>
      <c r="V45" s="148"/>
      <c r="W45" s="166">
        <v>5.4</v>
      </c>
    </row>
    <row r="46" spans="1:25" ht="15" customHeight="1" x14ac:dyDescent="0.25">
      <c r="A46" s="141" t="s">
        <v>202</v>
      </c>
      <c r="B46" s="141" t="s">
        <v>25</v>
      </c>
      <c r="C46" s="15"/>
      <c r="D46" s="156"/>
      <c r="E46" s="166">
        <v>7.3</v>
      </c>
      <c r="F46" s="148"/>
      <c r="G46" s="166">
        <v>7.5</v>
      </c>
      <c r="H46" s="148"/>
      <c r="I46" s="166">
        <v>6.4</v>
      </c>
      <c r="J46" s="148"/>
      <c r="K46" s="166">
        <v>7.1</v>
      </c>
      <c r="L46" s="148"/>
      <c r="M46" s="166">
        <v>7.9</v>
      </c>
      <c r="N46" s="148"/>
      <c r="O46" s="166">
        <v>7.3</v>
      </c>
      <c r="P46" s="148"/>
      <c r="Q46" s="166">
        <v>7.4</v>
      </c>
      <c r="R46" s="148"/>
      <c r="S46" s="166">
        <v>7.3</v>
      </c>
      <c r="T46" s="148"/>
      <c r="U46" s="166">
        <v>7.8</v>
      </c>
      <c r="V46" s="148"/>
      <c r="W46" s="166">
        <v>7.1</v>
      </c>
    </row>
    <row r="47" spans="1:25" ht="15" customHeight="1" x14ac:dyDescent="0.25">
      <c r="A47" s="141" t="s">
        <v>27</v>
      </c>
      <c r="B47" s="141" t="s">
        <v>25</v>
      </c>
      <c r="C47" s="15"/>
      <c r="D47" s="156"/>
      <c r="E47" s="166">
        <f>E45+E46</f>
        <v>13.3</v>
      </c>
      <c r="F47" s="148"/>
      <c r="G47" s="166">
        <f>G45+G46</f>
        <v>13.2</v>
      </c>
      <c r="H47" s="148"/>
      <c r="I47" s="166">
        <f>I45+I46</f>
        <v>12.9</v>
      </c>
      <c r="J47" s="148"/>
      <c r="K47" s="166">
        <f>K45+K46</f>
        <v>13</v>
      </c>
      <c r="L47" s="148"/>
      <c r="M47" s="166">
        <f>M45+M46</f>
        <v>12.8</v>
      </c>
      <c r="N47" s="148"/>
      <c r="O47" s="166">
        <f>O45+O46</f>
        <v>11.1</v>
      </c>
      <c r="P47" s="148"/>
      <c r="Q47" s="166">
        <v>11.1</v>
      </c>
      <c r="R47" s="148"/>
      <c r="S47" s="166">
        <f>S45+S46</f>
        <v>11.5</v>
      </c>
      <c r="T47" s="148"/>
      <c r="U47" s="166">
        <f>U45+U46</f>
        <v>12.5</v>
      </c>
      <c r="V47" s="148"/>
      <c r="W47" s="166">
        <f>W45+W46</f>
        <v>12.5</v>
      </c>
    </row>
    <row r="48" spans="1:25" ht="15" customHeight="1" x14ac:dyDescent="0.25">
      <c r="A48" s="141" t="s">
        <v>203</v>
      </c>
      <c r="B48" s="141" t="s">
        <v>25</v>
      </c>
      <c r="C48" s="15"/>
      <c r="D48" s="156"/>
      <c r="E48" s="166">
        <v>38.4</v>
      </c>
      <c r="F48" s="148"/>
      <c r="G48" s="166">
        <v>41.4</v>
      </c>
      <c r="H48" s="148"/>
      <c r="I48" s="166">
        <v>44.2</v>
      </c>
      <c r="J48" s="148"/>
      <c r="K48" s="166">
        <v>45.3</v>
      </c>
      <c r="L48" s="148"/>
      <c r="M48" s="166">
        <v>42.5</v>
      </c>
      <c r="N48" s="148"/>
      <c r="O48" s="166">
        <v>36.1</v>
      </c>
      <c r="P48" s="148"/>
      <c r="Q48" s="166">
        <v>39.299999999999997</v>
      </c>
      <c r="R48" s="148"/>
      <c r="S48" s="166">
        <v>44.6</v>
      </c>
      <c r="T48" s="148"/>
      <c r="U48" s="166">
        <v>46.1</v>
      </c>
      <c r="V48" s="148"/>
      <c r="W48" s="166">
        <v>49.1</v>
      </c>
    </row>
    <row r="49" spans="1:23" x14ac:dyDescent="0.25">
      <c r="E49" s="150"/>
      <c r="G49" s="150"/>
      <c r="I49" s="150"/>
      <c r="K49" s="150"/>
      <c r="M49" s="150"/>
      <c r="O49" s="150"/>
      <c r="Q49" s="150"/>
      <c r="S49" s="150"/>
      <c r="U49" s="150"/>
      <c r="W49" s="150"/>
    </row>
    <row r="50" spans="1:23" x14ac:dyDescent="0.25">
      <c r="A50" s="71" t="s">
        <v>204</v>
      </c>
      <c r="B50" s="71"/>
      <c r="C50" s="71"/>
      <c r="D50" s="71"/>
      <c r="E50" s="157"/>
      <c r="F50" s="71"/>
      <c r="G50" s="157"/>
      <c r="H50" s="71"/>
      <c r="I50" s="157"/>
      <c r="J50" s="71"/>
      <c r="K50" s="157"/>
      <c r="L50" s="71"/>
      <c r="M50" s="157"/>
      <c r="N50" s="71"/>
      <c r="O50" s="157"/>
      <c r="P50" s="71"/>
      <c r="Q50" s="157"/>
      <c r="R50" s="71"/>
      <c r="S50" s="157"/>
      <c r="T50" s="71"/>
      <c r="U50" s="157"/>
      <c r="V50" s="71"/>
      <c r="W50" s="157"/>
    </row>
    <row r="51" spans="1:23" x14ac:dyDescent="0.25">
      <c r="A51" s="71" t="s">
        <v>205</v>
      </c>
      <c r="B51" s="71"/>
      <c r="C51" s="71"/>
      <c r="D51" s="71"/>
      <c r="E51" s="157"/>
      <c r="F51" s="71"/>
      <c r="G51" s="157"/>
      <c r="H51" s="71"/>
      <c r="I51" s="157"/>
      <c r="J51" s="71"/>
      <c r="K51" s="157"/>
      <c r="L51" s="71"/>
      <c r="M51" s="157"/>
      <c r="N51" s="71"/>
      <c r="O51" s="157"/>
      <c r="P51" s="71"/>
      <c r="Q51" s="157"/>
      <c r="R51" s="71"/>
      <c r="T51" s="71"/>
      <c r="V51" s="71"/>
    </row>
    <row r="52" spans="1:23" x14ac:dyDescent="0.25">
      <c r="A52" s="71" t="s">
        <v>206</v>
      </c>
      <c r="B52" s="71"/>
      <c r="C52" s="71"/>
      <c r="D52" s="71"/>
      <c r="E52" s="157"/>
      <c r="F52" s="71"/>
      <c r="G52" s="157"/>
      <c r="H52" s="71"/>
      <c r="I52" s="157"/>
      <c r="J52" s="71"/>
      <c r="K52" s="157"/>
      <c r="L52" s="71"/>
      <c r="M52" s="157"/>
      <c r="N52" s="71"/>
      <c r="O52" s="157"/>
      <c r="P52" s="71"/>
      <c r="Q52" s="157"/>
      <c r="R52" s="71"/>
      <c r="T52" s="71"/>
      <c r="V52" s="71"/>
    </row>
    <row r="53" spans="1:23" x14ac:dyDescent="0.25">
      <c r="A53" s="71" t="s">
        <v>207</v>
      </c>
      <c r="B53" s="71"/>
      <c r="C53" s="71"/>
      <c r="D53" s="71"/>
      <c r="E53" s="157"/>
      <c r="F53" s="71"/>
      <c r="G53" s="157"/>
      <c r="H53" s="71"/>
      <c r="I53" s="157"/>
      <c r="J53" s="71"/>
      <c r="K53" s="157"/>
      <c r="L53" s="71"/>
      <c r="M53" s="157"/>
      <c r="N53" s="71"/>
      <c r="O53" s="157"/>
      <c r="P53" s="71"/>
      <c r="Q53" s="157"/>
      <c r="R53" s="71"/>
      <c r="T53" s="71"/>
      <c r="V53" s="71"/>
    </row>
    <row r="54" spans="1:23" x14ac:dyDescent="0.25">
      <c r="A54" s="71" t="s">
        <v>208</v>
      </c>
      <c r="B54" s="71"/>
      <c r="C54" s="71"/>
      <c r="D54" s="71"/>
      <c r="E54" s="157"/>
      <c r="F54" s="71"/>
      <c r="G54" s="157"/>
      <c r="H54" s="71"/>
      <c r="I54" s="157"/>
      <c r="J54" s="71"/>
      <c r="K54" s="157"/>
      <c r="L54" s="71"/>
      <c r="M54" s="157"/>
      <c r="N54" s="71"/>
      <c r="O54" s="157"/>
      <c r="P54" s="71"/>
      <c r="Q54" s="157"/>
      <c r="R54" s="71"/>
      <c r="T54" s="71"/>
      <c r="V54" s="71"/>
    </row>
    <row r="55" spans="1:23" x14ac:dyDescent="0.25">
      <c r="A55" s="71"/>
      <c r="B55" s="71"/>
      <c r="C55" s="71"/>
      <c r="D55" s="71"/>
      <c r="E55" s="157"/>
      <c r="F55" s="71"/>
      <c r="G55" s="157"/>
      <c r="H55" s="71"/>
      <c r="I55" s="157"/>
      <c r="J55" s="71"/>
      <c r="K55" s="157"/>
      <c r="L55" s="71"/>
      <c r="M55" s="157"/>
      <c r="N55" s="71"/>
      <c r="O55" s="157"/>
      <c r="P55" s="71"/>
      <c r="Q55" s="157"/>
      <c r="R55" s="71"/>
      <c r="T55" s="71"/>
      <c r="V55" s="71"/>
    </row>
    <row r="56" spans="1:23" x14ac:dyDescent="0.25">
      <c r="A56" s="71"/>
      <c r="B56" s="71"/>
      <c r="C56" s="71"/>
      <c r="D56" s="71"/>
      <c r="E56" s="157"/>
      <c r="F56" s="71"/>
      <c r="G56" s="157"/>
      <c r="H56" s="71"/>
      <c r="I56" s="157"/>
      <c r="J56" s="71"/>
      <c r="K56" s="157"/>
      <c r="L56" s="71"/>
      <c r="M56" s="157"/>
      <c r="N56" s="71"/>
      <c r="O56" s="157"/>
      <c r="P56" s="71"/>
      <c r="Q56" s="157"/>
      <c r="R56" s="71"/>
      <c r="T56" s="71"/>
      <c r="V56" s="71"/>
    </row>
    <row r="57" spans="1:23" x14ac:dyDescent="0.25">
      <c r="A57" s="71"/>
      <c r="B57" s="71"/>
      <c r="C57" s="71"/>
      <c r="D57" s="71"/>
      <c r="E57" s="157"/>
      <c r="F57" s="71"/>
      <c r="G57" s="157"/>
      <c r="H57" s="71"/>
      <c r="I57" s="157"/>
      <c r="J57" s="71"/>
      <c r="K57" s="157"/>
      <c r="L57" s="71"/>
      <c r="M57" s="157"/>
      <c r="N57" s="71"/>
      <c r="O57" s="157"/>
      <c r="P57" s="71"/>
      <c r="Q57" s="157"/>
      <c r="R57" s="71"/>
      <c r="T57" s="71"/>
      <c r="V57" s="71"/>
    </row>
    <row r="58" spans="1:23" ht="14.85" customHeight="1" x14ac:dyDescent="0.25">
      <c r="A58" s="71"/>
      <c r="B58" s="103"/>
      <c r="C58" s="103"/>
      <c r="D58" s="103"/>
      <c r="E58" s="103"/>
      <c r="F58" s="103"/>
      <c r="G58" s="103"/>
      <c r="H58" s="103"/>
      <c r="I58" s="103"/>
      <c r="J58" s="103"/>
      <c r="K58" s="103"/>
      <c r="L58" s="103"/>
      <c r="M58" s="103"/>
      <c r="N58" s="103"/>
      <c r="O58" s="103"/>
      <c r="P58" s="103"/>
      <c r="Q58" s="103"/>
      <c r="R58" s="103"/>
      <c r="T58" s="103"/>
      <c r="V58" s="103"/>
    </row>
    <row r="59" spans="1:23" x14ac:dyDescent="0.25">
      <c r="A59" s="434"/>
    </row>
  </sheetData>
  <pageMargins left="0.31496062992125984" right="0.11811023622047245" top="0.15748031496062992" bottom="0.15748031496062992" header="0.31496062992125984" footer="0.31496062992125984"/>
  <pageSetup scale="64"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59"/>
  <sheetViews>
    <sheetView showGridLines="0" zoomScale="90" zoomScaleNormal="90" workbookViewId="0">
      <selection activeCell="A2" sqref="A2"/>
    </sheetView>
  </sheetViews>
  <sheetFormatPr baseColWidth="10" defaultColWidth="14.85546875" defaultRowHeight="12.75" x14ac:dyDescent="0.2"/>
  <cols>
    <col min="1" max="1" width="106.85546875" style="15" bestFit="1" customWidth="1"/>
    <col min="2" max="16384" width="14.85546875" style="15"/>
  </cols>
  <sheetData>
    <row r="1" spans="1:1" ht="14.25" x14ac:dyDescent="0.2">
      <c r="A1" s="234" t="s">
        <v>333</v>
      </c>
    </row>
    <row r="3" spans="1:1" x14ac:dyDescent="0.2">
      <c r="A3" s="167"/>
    </row>
    <row r="4" spans="1:1" ht="13.5" thickBot="1" x14ac:dyDescent="0.25">
      <c r="A4" s="171" t="s">
        <v>209</v>
      </c>
    </row>
    <row r="5" spans="1:1" x14ac:dyDescent="0.2">
      <c r="A5" s="168"/>
    </row>
    <row r="6" spans="1:1" x14ac:dyDescent="0.2">
      <c r="A6" s="169" t="s">
        <v>36</v>
      </c>
    </row>
    <row r="7" spans="1:1" x14ac:dyDescent="0.2">
      <c r="A7" s="172" t="s">
        <v>210</v>
      </c>
    </row>
    <row r="8" spans="1:1" x14ac:dyDescent="0.2">
      <c r="A8" s="173" t="s">
        <v>211</v>
      </c>
    </row>
    <row r="9" spans="1:1" x14ac:dyDescent="0.2">
      <c r="A9" s="173" t="s">
        <v>212</v>
      </c>
    </row>
    <row r="10" spans="1:1" x14ac:dyDescent="0.2">
      <c r="A10" s="173" t="s">
        <v>213</v>
      </c>
    </row>
    <row r="11" spans="1:1" ht="14.25" x14ac:dyDescent="0.2">
      <c r="A11" s="173" t="s">
        <v>214</v>
      </c>
    </row>
    <row r="12" spans="1:1" x14ac:dyDescent="0.2">
      <c r="A12" s="173" t="s">
        <v>215</v>
      </c>
    </row>
    <row r="13" spans="1:1" ht="14.25" x14ac:dyDescent="0.2">
      <c r="A13" s="173" t="s">
        <v>216</v>
      </c>
    </row>
    <row r="14" spans="1:1" x14ac:dyDescent="0.2">
      <c r="A14" s="149"/>
    </row>
    <row r="15" spans="1:1" x14ac:dyDescent="0.2">
      <c r="A15" s="169" t="s">
        <v>217</v>
      </c>
    </row>
    <row r="16" spans="1:1" x14ac:dyDescent="0.2">
      <c r="A16" s="173" t="s">
        <v>218</v>
      </c>
    </row>
    <row r="17" spans="1:1" x14ac:dyDescent="0.2">
      <c r="A17" s="173" t="s">
        <v>219</v>
      </c>
    </row>
    <row r="18" spans="1:1" ht="14.25" x14ac:dyDescent="0.2">
      <c r="A18" s="173" t="s">
        <v>220</v>
      </c>
    </row>
    <row r="19" spans="1:1" x14ac:dyDescent="0.2">
      <c r="A19" s="173" t="s">
        <v>221</v>
      </c>
    </row>
    <row r="20" spans="1:1" x14ac:dyDescent="0.2">
      <c r="A20" s="173" t="s">
        <v>222</v>
      </c>
    </row>
    <row r="21" spans="1:1" ht="14.25" x14ac:dyDescent="0.2">
      <c r="A21" s="173" t="s">
        <v>223</v>
      </c>
    </row>
    <row r="22" spans="1:1" x14ac:dyDescent="0.2">
      <c r="A22" s="173" t="s">
        <v>224</v>
      </c>
    </row>
    <row r="23" spans="1:1" ht="14.25" x14ac:dyDescent="0.2">
      <c r="A23" s="173" t="s">
        <v>225</v>
      </c>
    </row>
    <row r="24" spans="1:1" x14ac:dyDescent="0.2">
      <c r="A24" s="173" t="s">
        <v>226</v>
      </c>
    </row>
    <row r="25" spans="1:1" x14ac:dyDescent="0.2">
      <c r="A25" s="173" t="s">
        <v>227</v>
      </c>
    </row>
    <row r="26" spans="1:1" ht="14.25" x14ac:dyDescent="0.2">
      <c r="A26" s="173" t="s">
        <v>228</v>
      </c>
    </row>
    <row r="27" spans="1:1" ht="14.25" x14ac:dyDescent="0.2">
      <c r="A27" s="173" t="s">
        <v>229</v>
      </c>
    </row>
    <row r="28" spans="1:1" ht="14.25" x14ac:dyDescent="0.2">
      <c r="A28" s="173" t="s">
        <v>230</v>
      </c>
    </row>
    <row r="29" spans="1:1" ht="14.25" x14ac:dyDescent="0.2">
      <c r="A29" s="173" t="s">
        <v>231</v>
      </c>
    </row>
    <row r="30" spans="1:1" ht="14.25" x14ac:dyDescent="0.2">
      <c r="A30" s="173" t="s">
        <v>232</v>
      </c>
    </row>
    <row r="31" spans="1:1" ht="14.25" x14ac:dyDescent="0.2">
      <c r="A31" s="173" t="s">
        <v>233</v>
      </c>
    </row>
    <row r="32" spans="1:1" ht="14.25" x14ac:dyDescent="0.2">
      <c r="A32" s="173" t="s">
        <v>234</v>
      </c>
    </row>
    <row r="33" spans="1:1" ht="14.25" x14ac:dyDescent="0.2">
      <c r="A33" s="173" t="s">
        <v>235</v>
      </c>
    </row>
    <row r="34" spans="1:1" ht="14.25" x14ac:dyDescent="0.2">
      <c r="A34" s="173" t="s">
        <v>236</v>
      </c>
    </row>
    <row r="35" spans="1:1" ht="14.25" x14ac:dyDescent="0.2">
      <c r="A35" s="173" t="s">
        <v>237</v>
      </c>
    </row>
    <row r="36" spans="1:1" ht="14.25" x14ac:dyDescent="0.2">
      <c r="A36" s="173" t="s">
        <v>238</v>
      </c>
    </row>
    <row r="37" spans="1:1" ht="14.25" x14ac:dyDescent="0.2">
      <c r="A37" s="173" t="s">
        <v>239</v>
      </c>
    </row>
    <row r="38" spans="1:1" ht="14.25" x14ac:dyDescent="0.2">
      <c r="A38" s="173" t="s">
        <v>240</v>
      </c>
    </row>
    <row r="39" spans="1:1" ht="14.25" x14ac:dyDescent="0.2">
      <c r="A39" s="173" t="s">
        <v>241</v>
      </c>
    </row>
    <row r="40" spans="1:1" ht="14.25" x14ac:dyDescent="0.2">
      <c r="A40" s="173" t="s">
        <v>242</v>
      </c>
    </row>
    <row r="41" spans="1:1" ht="14.25" x14ac:dyDescent="0.2">
      <c r="A41" s="173" t="s">
        <v>243</v>
      </c>
    </row>
    <row r="42" spans="1:1" ht="14.25" x14ac:dyDescent="0.2">
      <c r="A42" s="173" t="s">
        <v>244</v>
      </c>
    </row>
    <row r="43" spans="1:1" ht="14.25" x14ac:dyDescent="0.2">
      <c r="A43" s="173" t="s">
        <v>245</v>
      </c>
    </row>
    <row r="44" spans="1:1" ht="14.25" x14ac:dyDescent="0.2">
      <c r="A44" s="173" t="s">
        <v>246</v>
      </c>
    </row>
    <row r="45" spans="1:1" x14ac:dyDescent="0.2">
      <c r="A45" s="149"/>
    </row>
    <row r="46" spans="1:1" ht="13.5" thickBot="1" x14ac:dyDescent="0.25">
      <c r="A46" s="171" t="s">
        <v>247</v>
      </c>
    </row>
    <row r="47" spans="1:1" x14ac:dyDescent="0.2">
      <c r="A47" s="170"/>
    </row>
    <row r="48" spans="1:1" x14ac:dyDescent="0.2">
      <c r="A48" s="169" t="s">
        <v>217</v>
      </c>
    </row>
    <row r="49" spans="1:1" x14ac:dyDescent="0.2">
      <c r="A49" s="173" t="s">
        <v>273</v>
      </c>
    </row>
    <row r="50" spans="1:1" x14ac:dyDescent="0.2">
      <c r="A50" s="173" t="s">
        <v>274</v>
      </c>
    </row>
    <row r="51" spans="1:1" x14ac:dyDescent="0.2">
      <c r="A51" s="173" t="s">
        <v>248</v>
      </c>
    </row>
    <row r="52" spans="1:1" x14ac:dyDescent="0.2">
      <c r="A52" s="173" t="s">
        <v>249</v>
      </c>
    </row>
    <row r="53" spans="1:1" x14ac:dyDescent="0.2">
      <c r="A53" s="173" t="s">
        <v>250</v>
      </c>
    </row>
    <row r="54" spans="1:1" ht="14.25" x14ac:dyDescent="0.2">
      <c r="A54" s="173" t="s">
        <v>275</v>
      </c>
    </row>
    <row r="56" spans="1:1" x14ac:dyDescent="0.2">
      <c r="A56" s="71" t="s">
        <v>251</v>
      </c>
    </row>
    <row r="57" spans="1:1" x14ac:dyDescent="0.2">
      <c r="A57" s="71" t="s">
        <v>252</v>
      </c>
    </row>
    <row r="58" spans="1:1" x14ac:dyDescent="0.2">
      <c r="A58" s="71" t="s">
        <v>272</v>
      </c>
    </row>
    <row r="59" spans="1:1" x14ac:dyDescent="0.2">
      <c r="A59" s="71"/>
    </row>
  </sheetData>
  <sortState xmlns:xlrd2="http://schemas.microsoft.com/office/spreadsheetml/2017/richdata2" ref="A8:A13">
    <sortCondition ref="A8:A13"/>
  </sortState>
  <pageMargins left="0.31496062992125984" right="0.70866141732283472" top="0.19685039370078741" bottom="0.19685039370078741" header="0.31496062992125984" footer="0.31496062992125984"/>
  <pageSetup paperSize="9" scale="99"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0"/>
  <sheetViews>
    <sheetView zoomScale="75" zoomScaleNormal="75" workbookViewId="0"/>
  </sheetViews>
  <sheetFormatPr baseColWidth="10" defaultColWidth="11.5703125" defaultRowHeight="15" x14ac:dyDescent="0.25"/>
  <cols>
    <col min="1" max="1" width="40.5703125" style="1" customWidth="1"/>
    <col min="2" max="16384" width="11.5703125" style="1"/>
  </cols>
  <sheetData>
    <row r="1" spans="1:18" x14ac:dyDescent="0.25">
      <c r="A1" s="231" t="s">
        <v>11</v>
      </c>
    </row>
    <row r="2" spans="1:18" x14ac:dyDescent="0.25">
      <c r="A2" s="13"/>
    </row>
    <row r="3" spans="1:18" x14ac:dyDescent="0.25">
      <c r="A3" s="235" t="s">
        <v>253</v>
      </c>
    </row>
    <row r="5" spans="1:18" ht="55.5" customHeight="1" x14ac:dyDescent="0.25">
      <c r="A5" s="183" t="s">
        <v>29</v>
      </c>
      <c r="B5" s="519" t="s">
        <v>254</v>
      </c>
      <c r="C5" s="520"/>
      <c r="D5" s="520"/>
      <c r="E5" s="520"/>
      <c r="F5" s="520"/>
      <c r="G5" s="520"/>
      <c r="H5" s="520"/>
      <c r="I5" s="520"/>
      <c r="J5" s="520"/>
      <c r="K5" s="520"/>
      <c r="L5" s="520"/>
      <c r="M5" s="520"/>
      <c r="N5" s="520"/>
      <c r="O5" s="520"/>
      <c r="P5" s="520"/>
      <c r="Q5" s="520"/>
      <c r="R5" s="520"/>
    </row>
    <row r="6" spans="1:18" x14ac:dyDescent="0.25">
      <c r="A6" s="176"/>
      <c r="B6" s="5"/>
      <c r="C6" s="5"/>
      <c r="D6" s="5"/>
      <c r="E6" s="5"/>
      <c r="F6" s="5"/>
      <c r="G6" s="5"/>
      <c r="H6" s="5"/>
      <c r="I6" s="5"/>
      <c r="J6" s="5"/>
      <c r="K6" s="5"/>
      <c r="L6" s="5"/>
      <c r="M6" s="5"/>
      <c r="N6" s="5"/>
      <c r="O6" s="5"/>
      <c r="P6" s="5"/>
      <c r="Q6" s="5"/>
      <c r="R6" s="5"/>
    </row>
    <row r="7" spans="1:18" ht="15" customHeight="1" x14ac:dyDescent="0.25">
      <c r="A7" s="184" t="s">
        <v>21</v>
      </c>
      <c r="B7" s="521" t="s">
        <v>255</v>
      </c>
      <c r="C7" s="522"/>
      <c r="D7" s="522"/>
      <c r="E7" s="522"/>
      <c r="F7" s="522"/>
      <c r="G7" s="522"/>
      <c r="H7" s="522"/>
      <c r="I7" s="522"/>
      <c r="J7" s="522"/>
      <c r="K7" s="522"/>
      <c r="L7" s="522"/>
      <c r="M7" s="522"/>
      <c r="N7" s="522"/>
      <c r="O7" s="522"/>
      <c r="P7" s="522"/>
      <c r="Q7" s="522"/>
      <c r="R7" s="522"/>
    </row>
    <row r="8" spans="1:18" x14ac:dyDescent="0.25">
      <c r="A8" s="174"/>
      <c r="B8" s="6"/>
      <c r="C8" s="6"/>
      <c r="D8" s="6"/>
      <c r="E8" s="6"/>
      <c r="F8" s="6"/>
      <c r="G8" s="6"/>
      <c r="H8" s="6"/>
      <c r="I8" s="6"/>
      <c r="J8" s="6"/>
      <c r="K8" s="6"/>
      <c r="L8" s="6"/>
      <c r="M8" s="6"/>
      <c r="N8" s="6"/>
      <c r="O8" s="6"/>
      <c r="P8" s="6"/>
      <c r="Q8" s="6"/>
      <c r="R8" s="6"/>
    </row>
    <row r="9" spans="1:18" ht="156" customHeight="1" x14ac:dyDescent="0.25">
      <c r="A9" s="185" t="s">
        <v>256</v>
      </c>
      <c r="B9" s="517" t="s">
        <v>257</v>
      </c>
      <c r="C9" s="518"/>
      <c r="D9" s="518"/>
      <c r="E9" s="518"/>
      <c r="F9" s="518"/>
      <c r="G9" s="518"/>
      <c r="H9" s="518"/>
      <c r="I9" s="518"/>
      <c r="J9" s="518"/>
      <c r="K9" s="518"/>
      <c r="L9" s="518"/>
      <c r="M9" s="518"/>
      <c r="N9" s="518"/>
      <c r="O9" s="518"/>
      <c r="P9" s="518"/>
      <c r="Q9" s="518"/>
      <c r="R9" s="518"/>
    </row>
    <row r="10" spans="1:18" x14ac:dyDescent="0.25">
      <c r="A10" s="175"/>
    </row>
    <row r="11" spans="1:18" ht="58.35" customHeight="1" x14ac:dyDescent="0.25">
      <c r="A11" s="175"/>
      <c r="B11" s="523" t="s">
        <v>258</v>
      </c>
      <c r="C11" s="524"/>
      <c r="D11" s="524"/>
      <c r="E11" s="524"/>
      <c r="F11" s="524"/>
      <c r="G11" s="524"/>
      <c r="H11" s="524"/>
      <c r="I11" s="524"/>
      <c r="J11" s="524"/>
      <c r="K11" s="524"/>
      <c r="L11" s="524"/>
      <c r="M11" s="524"/>
      <c r="N11" s="524"/>
      <c r="O11" s="524"/>
      <c r="P11" s="524"/>
      <c r="Q11" s="524"/>
      <c r="R11" s="524"/>
    </row>
    <row r="12" spans="1:18" ht="8.85" customHeight="1" x14ac:dyDescent="0.25">
      <c r="A12" s="174"/>
      <c r="B12" s="6"/>
      <c r="C12" s="6"/>
      <c r="D12" s="6"/>
      <c r="E12" s="6"/>
      <c r="F12" s="6"/>
      <c r="G12" s="6"/>
      <c r="H12" s="6"/>
      <c r="I12" s="6"/>
      <c r="J12" s="6"/>
      <c r="K12" s="6"/>
      <c r="L12" s="6"/>
      <c r="M12" s="6"/>
      <c r="N12" s="6"/>
      <c r="O12" s="6"/>
      <c r="P12" s="6"/>
      <c r="Q12" s="6"/>
      <c r="R12" s="6"/>
    </row>
    <row r="13" spans="1:18" x14ac:dyDescent="0.25">
      <c r="A13" s="175"/>
    </row>
    <row r="14" spans="1:18" ht="72" customHeight="1" x14ac:dyDescent="0.25">
      <c r="A14" s="184" t="s">
        <v>26</v>
      </c>
      <c r="B14" s="523" t="s">
        <v>259</v>
      </c>
      <c r="C14" s="523"/>
      <c r="D14" s="523"/>
      <c r="E14" s="523"/>
      <c r="F14" s="523"/>
      <c r="G14" s="523"/>
      <c r="H14" s="523"/>
      <c r="I14" s="523"/>
      <c r="J14" s="523"/>
      <c r="K14" s="523"/>
      <c r="L14" s="523"/>
      <c r="M14" s="523"/>
      <c r="N14" s="523"/>
      <c r="O14" s="523"/>
      <c r="P14" s="523"/>
      <c r="Q14" s="523"/>
      <c r="R14" s="523"/>
    </row>
    <row r="15" spans="1:18" x14ac:dyDescent="0.25">
      <c r="A15" s="174"/>
      <c r="B15" s="6"/>
      <c r="C15" s="6"/>
      <c r="D15" s="6"/>
      <c r="E15" s="6"/>
      <c r="F15" s="6"/>
      <c r="G15" s="6"/>
      <c r="H15" s="6"/>
      <c r="I15" s="6"/>
      <c r="J15" s="6"/>
      <c r="K15" s="6"/>
      <c r="L15" s="6"/>
      <c r="M15" s="6"/>
      <c r="N15" s="6"/>
      <c r="O15" s="6"/>
      <c r="P15" s="6"/>
      <c r="Q15" s="6"/>
      <c r="R15" s="6"/>
    </row>
    <row r="16" spans="1:18" ht="72" customHeight="1" x14ac:dyDescent="0.25">
      <c r="A16" s="185" t="s">
        <v>27</v>
      </c>
      <c r="B16" s="517" t="s">
        <v>260</v>
      </c>
      <c r="C16" s="518"/>
      <c r="D16" s="518"/>
      <c r="E16" s="518"/>
      <c r="F16" s="518"/>
      <c r="G16" s="518"/>
      <c r="H16" s="518"/>
      <c r="I16" s="518"/>
      <c r="J16" s="518"/>
      <c r="K16" s="518"/>
      <c r="L16" s="518"/>
      <c r="M16" s="518"/>
      <c r="N16" s="518"/>
      <c r="O16" s="518"/>
      <c r="P16" s="518"/>
      <c r="Q16" s="518"/>
      <c r="R16" s="518"/>
    </row>
    <row r="17" spans="1:18" x14ac:dyDescent="0.25">
      <c r="A17" s="174"/>
      <c r="B17" s="6"/>
      <c r="C17" s="6"/>
      <c r="D17" s="6"/>
      <c r="E17" s="6"/>
      <c r="F17" s="6"/>
      <c r="G17" s="6"/>
      <c r="H17" s="6"/>
      <c r="I17" s="6"/>
      <c r="J17" s="6"/>
      <c r="K17" s="6"/>
      <c r="L17" s="6"/>
      <c r="M17" s="6"/>
      <c r="N17" s="6"/>
      <c r="O17" s="6"/>
      <c r="P17" s="6"/>
      <c r="Q17" s="6"/>
      <c r="R17" s="6"/>
    </row>
    <row r="18" spans="1:18" ht="72" customHeight="1" x14ac:dyDescent="0.25">
      <c r="A18" s="185" t="s">
        <v>202</v>
      </c>
      <c r="B18" s="517" t="s">
        <v>261</v>
      </c>
      <c r="C18" s="518"/>
      <c r="D18" s="518"/>
      <c r="E18" s="518"/>
      <c r="F18" s="518"/>
      <c r="G18" s="518"/>
      <c r="H18" s="518"/>
      <c r="I18" s="518"/>
      <c r="J18" s="518"/>
      <c r="K18" s="518"/>
      <c r="L18" s="518"/>
      <c r="M18" s="518"/>
      <c r="N18" s="518"/>
      <c r="O18" s="518"/>
      <c r="P18" s="518"/>
      <c r="Q18" s="518"/>
      <c r="R18" s="518"/>
    </row>
    <row r="19" spans="1:18" x14ac:dyDescent="0.25">
      <c r="A19" s="174"/>
      <c r="B19" s="6"/>
      <c r="C19" s="6"/>
      <c r="D19" s="6"/>
      <c r="E19" s="6"/>
      <c r="F19" s="6"/>
      <c r="G19" s="6"/>
      <c r="H19" s="6"/>
      <c r="I19" s="6"/>
      <c r="J19" s="6"/>
      <c r="K19" s="6"/>
      <c r="L19" s="6"/>
      <c r="M19" s="6"/>
      <c r="N19" s="6"/>
      <c r="O19" s="6"/>
      <c r="P19" s="6"/>
      <c r="Q19" s="6"/>
      <c r="R19" s="6"/>
    </row>
    <row r="20" spans="1:18" ht="111.75" customHeight="1" x14ac:dyDescent="0.25">
      <c r="A20" s="186" t="s">
        <v>262</v>
      </c>
      <c r="B20" s="517" t="s">
        <v>271</v>
      </c>
      <c r="C20" s="518"/>
      <c r="D20" s="518"/>
      <c r="E20" s="518"/>
      <c r="F20" s="518"/>
      <c r="G20" s="518"/>
      <c r="H20" s="518"/>
      <c r="I20" s="518"/>
      <c r="J20" s="518"/>
      <c r="K20" s="518"/>
      <c r="L20" s="518"/>
      <c r="M20" s="518"/>
      <c r="N20" s="518"/>
      <c r="O20" s="518"/>
      <c r="P20" s="518"/>
      <c r="Q20" s="518"/>
      <c r="R20" s="518"/>
    </row>
    <row r="21" spans="1:18" x14ac:dyDescent="0.25">
      <c r="A21" s="174"/>
      <c r="B21" s="6"/>
      <c r="C21" s="6"/>
      <c r="D21" s="6"/>
      <c r="E21" s="6"/>
      <c r="F21" s="6"/>
      <c r="G21" s="6"/>
      <c r="H21" s="6"/>
      <c r="I21" s="6"/>
      <c r="J21" s="6"/>
      <c r="K21" s="6"/>
      <c r="L21" s="6"/>
      <c r="M21" s="6"/>
      <c r="N21" s="6"/>
      <c r="O21" s="6"/>
      <c r="P21" s="6"/>
      <c r="Q21" s="6"/>
      <c r="R21" s="6"/>
    </row>
    <row r="22" spans="1:18" x14ac:dyDescent="0.25">
      <c r="A22" s="175"/>
    </row>
    <row r="23" spans="1:18" x14ac:dyDescent="0.25">
      <c r="A23" s="175"/>
    </row>
    <row r="24" spans="1:18" x14ac:dyDescent="0.25">
      <c r="A24" s="236" t="s">
        <v>263</v>
      </c>
    </row>
    <row r="25" spans="1:18" x14ac:dyDescent="0.25">
      <c r="A25" s="175"/>
    </row>
    <row r="26" spans="1:18" x14ac:dyDescent="0.25">
      <c r="A26" s="175"/>
    </row>
    <row r="27" spans="1:18" ht="46.35" customHeight="1" x14ac:dyDescent="0.25">
      <c r="A27" s="185" t="s">
        <v>264</v>
      </c>
      <c r="B27" s="525" t="s">
        <v>265</v>
      </c>
      <c r="C27" s="526"/>
      <c r="D27" s="526"/>
      <c r="E27" s="526"/>
      <c r="F27" s="526"/>
      <c r="G27" s="526"/>
      <c r="H27" s="526"/>
      <c r="I27" s="526"/>
      <c r="J27" s="526"/>
      <c r="K27" s="526"/>
      <c r="L27" s="526"/>
      <c r="M27" s="526"/>
      <c r="N27" s="526"/>
      <c r="O27" s="526"/>
      <c r="P27" s="526"/>
      <c r="Q27" s="526"/>
      <c r="R27" s="526"/>
    </row>
    <row r="28" spans="1:18" x14ac:dyDescent="0.25">
      <c r="A28" s="174"/>
      <c r="B28" s="6"/>
      <c r="C28" s="6"/>
      <c r="D28" s="6"/>
      <c r="E28" s="6"/>
      <c r="F28" s="6"/>
      <c r="G28" s="6"/>
      <c r="H28" s="6"/>
      <c r="I28" s="6"/>
      <c r="J28" s="6"/>
      <c r="K28" s="6"/>
      <c r="L28" s="6"/>
      <c r="M28" s="6"/>
      <c r="N28" s="6"/>
      <c r="O28" s="6"/>
      <c r="P28" s="6"/>
      <c r="Q28" s="6"/>
      <c r="R28" s="6"/>
    </row>
    <row r="29" spans="1:18" ht="46.35" customHeight="1" x14ac:dyDescent="0.25">
      <c r="A29" s="185" t="s">
        <v>266</v>
      </c>
      <c r="B29" s="517" t="s">
        <v>267</v>
      </c>
      <c r="C29" s="518"/>
      <c r="D29" s="518"/>
      <c r="E29" s="518"/>
      <c r="F29" s="518"/>
      <c r="G29" s="518"/>
      <c r="H29" s="518"/>
      <c r="I29" s="518"/>
      <c r="J29" s="518"/>
      <c r="K29" s="518"/>
      <c r="L29" s="518"/>
      <c r="M29" s="518"/>
      <c r="N29" s="518"/>
      <c r="O29" s="518"/>
      <c r="P29" s="518"/>
      <c r="Q29" s="518"/>
      <c r="R29" s="518"/>
    </row>
    <row r="30" spans="1:18" x14ac:dyDescent="0.25">
      <c r="A30" s="174"/>
      <c r="B30" s="6"/>
      <c r="C30" s="6"/>
      <c r="D30" s="6"/>
      <c r="E30" s="6"/>
      <c r="F30" s="6"/>
      <c r="G30" s="6"/>
      <c r="H30" s="6"/>
      <c r="I30" s="6"/>
      <c r="J30" s="6"/>
      <c r="K30" s="6"/>
      <c r="L30" s="6"/>
      <c r="M30" s="6"/>
      <c r="N30" s="6"/>
      <c r="O30" s="6"/>
      <c r="P30" s="6"/>
      <c r="Q30" s="6"/>
      <c r="R30" s="6"/>
    </row>
    <row r="31" spans="1:18" ht="46.35" customHeight="1" x14ac:dyDescent="0.25">
      <c r="A31" s="185" t="s">
        <v>268</v>
      </c>
      <c r="B31" s="517" t="s">
        <v>269</v>
      </c>
      <c r="C31" s="518"/>
      <c r="D31" s="518"/>
      <c r="E31" s="518"/>
      <c r="F31" s="518"/>
      <c r="G31" s="518"/>
      <c r="H31" s="518"/>
      <c r="I31" s="518"/>
      <c r="J31" s="518"/>
      <c r="K31" s="518"/>
      <c r="L31" s="518"/>
      <c r="M31" s="518"/>
      <c r="N31" s="518"/>
      <c r="O31" s="518"/>
      <c r="P31" s="518"/>
      <c r="Q31" s="518"/>
      <c r="R31" s="518"/>
    </row>
    <row r="32" spans="1:18" x14ac:dyDescent="0.25">
      <c r="A32" s="174"/>
      <c r="B32" s="6"/>
      <c r="C32" s="6"/>
      <c r="D32" s="6"/>
      <c r="E32" s="6"/>
      <c r="F32" s="6"/>
      <c r="G32" s="6"/>
      <c r="H32" s="6"/>
      <c r="I32" s="6"/>
      <c r="J32" s="6"/>
      <c r="K32" s="6"/>
      <c r="L32" s="6"/>
      <c r="M32" s="6"/>
      <c r="N32" s="6"/>
      <c r="O32" s="6"/>
      <c r="P32" s="6"/>
      <c r="Q32" s="6"/>
      <c r="R32" s="6"/>
    </row>
    <row r="33" spans="1:18" ht="45.75" customHeight="1" x14ac:dyDescent="0.25">
      <c r="A33" s="185" t="s">
        <v>178</v>
      </c>
      <c r="B33" s="517" t="s">
        <v>270</v>
      </c>
      <c r="C33" s="518"/>
      <c r="D33" s="518"/>
      <c r="E33" s="518"/>
      <c r="F33" s="518"/>
      <c r="G33" s="518"/>
      <c r="H33" s="518"/>
      <c r="I33" s="518"/>
      <c r="J33" s="518"/>
      <c r="K33" s="518"/>
      <c r="L33" s="518"/>
      <c r="M33" s="518"/>
      <c r="N33" s="518"/>
      <c r="O33" s="518"/>
      <c r="P33" s="518"/>
      <c r="Q33" s="518"/>
      <c r="R33" s="518"/>
    </row>
    <row r="34" spans="1:18" ht="9.6" customHeight="1" x14ac:dyDescent="0.25">
      <c r="A34" s="174"/>
      <c r="B34" s="6"/>
      <c r="C34" s="6"/>
      <c r="D34" s="6"/>
      <c r="E34" s="6"/>
      <c r="F34" s="6"/>
      <c r="G34" s="6"/>
      <c r="H34" s="6"/>
      <c r="I34" s="6"/>
      <c r="J34" s="6"/>
      <c r="K34" s="6"/>
      <c r="L34" s="6"/>
      <c r="M34" s="6"/>
      <c r="N34" s="6"/>
      <c r="O34" s="6"/>
      <c r="P34" s="6"/>
      <c r="Q34" s="6"/>
      <c r="R34" s="6"/>
    </row>
    <row r="35" spans="1:18" x14ac:dyDescent="0.25">
      <c r="A35" s="9"/>
      <c r="B35" s="7"/>
      <c r="C35" s="7"/>
      <c r="D35" s="7"/>
      <c r="E35" s="7"/>
      <c r="F35" s="7"/>
      <c r="G35" s="7"/>
      <c r="H35" s="7"/>
      <c r="I35" s="7"/>
      <c r="J35" s="7"/>
      <c r="K35" s="7"/>
    </row>
    <row r="36" spans="1:18" x14ac:dyDescent="0.25">
      <c r="A36" s="8"/>
      <c r="B36" s="7"/>
      <c r="C36" s="7"/>
      <c r="D36" s="7"/>
      <c r="E36" s="7"/>
      <c r="F36" s="7"/>
      <c r="G36" s="7"/>
      <c r="H36" s="7"/>
      <c r="I36" s="7"/>
      <c r="J36" s="7"/>
      <c r="K36" s="7"/>
    </row>
    <row r="37" spans="1:18" x14ac:dyDescent="0.25">
      <c r="A37" s="8"/>
      <c r="B37" s="7"/>
      <c r="C37" s="7"/>
      <c r="D37" s="7"/>
      <c r="E37" s="7"/>
      <c r="F37" s="7"/>
      <c r="G37" s="7"/>
      <c r="H37" s="7"/>
      <c r="I37" s="7"/>
      <c r="J37" s="7"/>
      <c r="K37" s="7"/>
    </row>
    <row r="38" spans="1:18" x14ac:dyDescent="0.25">
      <c r="A38" s="8"/>
      <c r="B38" s="7"/>
      <c r="C38" s="7"/>
      <c r="D38" s="7"/>
      <c r="E38" s="7"/>
      <c r="F38" s="7"/>
      <c r="G38" s="7"/>
      <c r="H38" s="7"/>
      <c r="I38" s="7"/>
      <c r="J38" s="7"/>
      <c r="K38" s="7"/>
    </row>
    <row r="39" spans="1:18" x14ac:dyDescent="0.25">
      <c r="A39" s="9"/>
      <c r="B39" s="7"/>
      <c r="C39" s="7"/>
      <c r="D39" s="7"/>
      <c r="E39" s="7"/>
      <c r="F39" s="7"/>
      <c r="G39" s="7"/>
      <c r="H39" s="7"/>
      <c r="I39" s="7"/>
      <c r="J39" s="7"/>
      <c r="K39" s="7"/>
    </row>
    <row r="40" spans="1:18" x14ac:dyDescent="0.25">
      <c r="A40" s="8"/>
      <c r="B40" s="7"/>
      <c r="C40" s="7"/>
      <c r="D40" s="7"/>
      <c r="E40" s="7"/>
      <c r="F40" s="7"/>
      <c r="G40" s="7"/>
      <c r="H40" s="7"/>
      <c r="I40" s="7"/>
      <c r="J40" s="7"/>
      <c r="K40" s="7"/>
    </row>
    <row r="41" spans="1:18" x14ac:dyDescent="0.25">
      <c r="A41" s="8"/>
      <c r="B41" s="7"/>
      <c r="C41" s="7"/>
      <c r="D41" s="7"/>
      <c r="E41" s="7"/>
      <c r="F41" s="7"/>
      <c r="G41" s="7"/>
      <c r="H41" s="7"/>
      <c r="I41" s="7"/>
      <c r="J41" s="7"/>
      <c r="K41" s="7"/>
    </row>
    <row r="42" spans="1:18" x14ac:dyDescent="0.25">
      <c r="A42" s="7"/>
      <c r="B42" s="7"/>
      <c r="C42" s="7"/>
      <c r="D42" s="7"/>
      <c r="E42" s="7"/>
      <c r="F42" s="7"/>
      <c r="G42" s="7"/>
      <c r="H42" s="7"/>
      <c r="I42" s="7"/>
      <c r="J42" s="7"/>
      <c r="K42" s="7"/>
    </row>
    <row r="43" spans="1:18" x14ac:dyDescent="0.25">
      <c r="A43" s="8"/>
      <c r="B43" s="7"/>
      <c r="C43" s="7"/>
      <c r="D43" s="7"/>
      <c r="E43" s="7"/>
      <c r="F43" s="7"/>
      <c r="G43" s="7"/>
      <c r="H43" s="7"/>
      <c r="I43" s="7"/>
      <c r="J43" s="7"/>
      <c r="K43" s="7"/>
    </row>
    <row r="44" spans="1:18" x14ac:dyDescent="0.25">
      <c r="A44" s="8"/>
      <c r="B44" s="7"/>
      <c r="C44" s="7"/>
      <c r="D44" s="7"/>
      <c r="E44" s="7"/>
      <c r="F44" s="7"/>
      <c r="G44" s="7"/>
      <c r="H44" s="7"/>
      <c r="I44" s="7"/>
      <c r="J44" s="7"/>
      <c r="K44" s="7"/>
    </row>
    <row r="45" spans="1:18" x14ac:dyDescent="0.25">
      <c r="A45" s="7"/>
      <c r="B45" s="7"/>
      <c r="C45" s="7"/>
      <c r="D45" s="7"/>
      <c r="E45" s="7"/>
      <c r="F45" s="7"/>
      <c r="G45" s="7"/>
      <c r="H45" s="7"/>
      <c r="I45" s="7"/>
      <c r="J45" s="7"/>
      <c r="K45" s="7"/>
    </row>
    <row r="46" spans="1:18" x14ac:dyDescent="0.25">
      <c r="A46" s="10"/>
      <c r="B46" s="7"/>
      <c r="C46" s="7"/>
      <c r="D46" s="7"/>
      <c r="E46" s="7"/>
      <c r="F46" s="7"/>
      <c r="G46" s="7"/>
      <c r="H46" s="7"/>
      <c r="I46" s="7"/>
      <c r="J46" s="7"/>
      <c r="K46" s="7"/>
    </row>
    <row r="47" spans="1:18" x14ac:dyDescent="0.25">
      <c r="A47" s="7"/>
      <c r="B47" s="7"/>
      <c r="C47" s="7"/>
      <c r="D47" s="7"/>
      <c r="E47" s="7"/>
      <c r="F47" s="7"/>
      <c r="G47" s="7"/>
      <c r="H47" s="7"/>
      <c r="I47" s="7"/>
      <c r="J47" s="7"/>
      <c r="K47" s="7"/>
    </row>
    <row r="48" spans="1:18" x14ac:dyDescent="0.25">
      <c r="A48" s="7"/>
      <c r="B48" s="7"/>
      <c r="C48" s="7"/>
      <c r="D48" s="7"/>
      <c r="E48" s="7"/>
      <c r="F48" s="7"/>
      <c r="G48" s="7"/>
      <c r="H48" s="7"/>
      <c r="I48" s="7"/>
      <c r="J48" s="7"/>
      <c r="K48" s="7"/>
    </row>
    <row r="49" spans="1:11" x14ac:dyDescent="0.25">
      <c r="A49" s="7"/>
      <c r="B49" s="7"/>
      <c r="C49" s="7"/>
      <c r="D49" s="7"/>
      <c r="E49" s="7"/>
      <c r="F49" s="7"/>
      <c r="G49" s="7"/>
      <c r="H49" s="7"/>
      <c r="I49" s="7"/>
      <c r="J49" s="7"/>
      <c r="K49" s="7"/>
    </row>
    <row r="50" spans="1:11" x14ac:dyDescent="0.25">
      <c r="A50" s="4"/>
    </row>
  </sheetData>
  <mergeCells count="12">
    <mergeCell ref="B33:R33"/>
    <mergeCell ref="B5:R5"/>
    <mergeCell ref="B7:R7"/>
    <mergeCell ref="B9:R9"/>
    <mergeCell ref="B11:R11"/>
    <mergeCell ref="B14:R14"/>
    <mergeCell ref="B18:R18"/>
    <mergeCell ref="B20:R20"/>
    <mergeCell ref="B27:R27"/>
    <mergeCell ref="B29:R29"/>
    <mergeCell ref="B31:R31"/>
    <mergeCell ref="B16:R16"/>
  </mergeCells>
  <pageMargins left="0.31496062992125984" right="0.11811023622047245" top="0.15748031496062992" bottom="0.15748031496062992" header="0.31496062992125984" footer="0.31496062992125984"/>
  <pageSetup scale="54"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4" ma:contentTypeDescription="Ein neues Dokument erstellen." ma:contentTypeScope="" ma:versionID="6339862138f8c9cd23a29c680ef569b8">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fba877fa597af6a8ce61d670ea9fdcb0"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2033-07-24T07:52:10+00:00</RevIMDeletionDate>
    <RevIMExtends xmlns="94baf0a1-4aec-47b4-9383-c21a9c5bb0ef">{"Locked":null,"LockedBy":null,"UnLocked":null,"UnLockedBy":null,"Classified":"2025-07-24T08:23:59.332Z","KSUClass":"782a37a1-3ae6-4a38-8f4e-35886af7fc4b","Reclassified":null,"ReclassifiedBy":"Records","EDReclassified":null,"EDReclassifiedBy":null,"EventCreated":null,"EventModified":null,"EventDeleted":null,"EventCreatedBy":null,"EventModifiedBy":null,"EventDeletedBy":null,"Moved":null,"MovedBy":null,"MovedFrom":null}</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8DB63C8-D8B2-43E0-AC46-8E7901BC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af0a1-4aec-47b4-9383-c21a9c5bb0ef"/>
    <ds:schemaRef ds:uri="f302e643-42b4-4d4b-84f7-277bce832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DDAD3-A635-4E7C-9BB3-B97B5C687CA1}">
  <ds:schemaRefs>
    <ds:schemaRef ds:uri="http://schemas.microsoft.com/sharepoint/v3/contenttype/forms"/>
  </ds:schemaRefs>
</ds:datastoreItem>
</file>

<file path=customXml/itemProps3.xml><?xml version="1.0" encoding="utf-8"?>
<ds:datastoreItem xmlns:ds="http://schemas.openxmlformats.org/officeDocument/2006/customXml" ds:itemID="{08ECF61D-B851-44B4-B0F3-F78835AB617F}">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f302e643-42b4-4d4b-84f7-277bce832320"/>
    <ds:schemaRef ds:uri="http://schemas.openxmlformats.org/package/2006/metadata/core-properties"/>
    <ds:schemaRef ds:uri="http://schemas.microsoft.com/office/2006/metadata/properties"/>
    <ds:schemaRef ds:uri="94baf0a1-4aec-47b4-9383-c21a9c5bb0ef"/>
    <ds:schemaRef ds:uri="http://schemas.microsoft.com/sharepoint/v3"/>
    <ds:schemaRef ds:uri="http://purl.org/dc/dcmitype/"/>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16</vt:i4>
      </vt:variant>
    </vt:vector>
  </HeadingPairs>
  <TitlesOfParts>
    <vt:vector size="30"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Comprehensive income statement</vt:lpstr>
      <vt:lpstr>Statement of changes in equity</vt:lpstr>
      <vt:lpstr>10-year overview</vt:lpstr>
      <vt:lpstr>Material Group companies</vt:lpstr>
      <vt:lpstr>Glossary</vt:lpstr>
      <vt:lpstr>'10-year overview'!Druckbereich</vt:lpstr>
      <vt:lpstr>'Balance sheet'!Druckbereich</vt:lpstr>
      <vt:lpstr>'Cash flow statement'!Druckbereich</vt:lpstr>
      <vt:lpstr>'Comprehensive income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'Material Group companies'!Druckbereich</vt:lpstr>
      <vt:lpstr>'Production by model series'!Druckbereich</vt:lpstr>
      <vt:lpstr>'Production by site'!Druckbereich</vt:lpstr>
      <vt:lpstr>'Statement of changes in equity'!Druckbereich</vt:lpstr>
      <vt:lpstr>'Income statement'!test_Verena</vt:lpstr>
      <vt:lpstr>'Key figures Audi Group'!test_Verena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Q2/2025</dc:title>
  <dc:subject/>
  <dc:creator/>
  <cp:keywords/>
  <dc:description/>
  <cp:lastModifiedBy/>
  <cp:revision/>
  <dcterms:created xsi:type="dcterms:W3CDTF">2015-06-05T18:19:34Z</dcterms:created>
  <dcterms:modified xsi:type="dcterms:W3CDTF">2025-07-23T12:41:27Z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